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120" windowWidth="20220" windowHeight="8010" tabRatio="920" firstSheet="20" activeTab="26"/>
  </bookViews>
  <sheets>
    <sheet name="СТ(13.03.2020)" sheetId="1" r:id="rId1"/>
    <sheet name="ТР№1(50см) " sheetId="2" r:id="rId2"/>
    <sheet name="ТР№2(80см)" sheetId="3" r:id="rId3"/>
    <sheet name="ТР№3(90см)відкр" sheetId="4" r:id="rId4"/>
    <sheet name="ТР№4(100см) " sheetId="5" r:id="rId5"/>
    <sheet name="ТР№5(110см)відкр." sheetId="6" r:id="rId6"/>
    <sheet name="ТР№6(120см)" sheetId="7" r:id="rId7"/>
    <sheet name="ТР№7(130см)" sheetId="8" r:id="rId8"/>
    <sheet name="СТ(14.03.2020) " sheetId="9" r:id="rId9"/>
    <sheet name="ТР№8 (50см)" sheetId="10" r:id="rId10"/>
    <sheet name="ТР№9(85 см)" sheetId="11" r:id="rId11"/>
    <sheet name="ТР№10(95см)" sheetId="12" r:id="rId12"/>
    <sheet name="ТР№12(Коні5р)до105см" sheetId="13" r:id="rId13"/>
    <sheet name="ТР№11(ВК105)" sheetId="14" r:id="rId14"/>
    <sheet name="ТР№14(Коні6р)до115см" sheetId="15" r:id="rId15"/>
    <sheet name="ТР№13(до115м)відкр" sheetId="16" r:id="rId16"/>
    <sheet name="ТР№15(125см)відкр" sheetId="17" r:id="rId17"/>
    <sheet name="ТР№16(135см)ДжОКЕР" sheetId="18" r:id="rId18"/>
    <sheet name="СТ(15.03.2020)" sheetId="19" r:id="rId19"/>
    <sheet name="ТР№18(Д)(90см)" sheetId="20" r:id="rId20"/>
    <sheet name="ТР№21відкр.(100см)" sheetId="21" r:id="rId21"/>
    <sheet name="ТР№22відкр.(110см) " sheetId="22" r:id="rId22"/>
    <sheet name="№24коні5р (115см)" sheetId="23" r:id="rId23"/>
    <sheet name="ТР№27(120см)" sheetId="24" r:id="rId24"/>
    <sheet name="ТР23коні7ст(135см)" sheetId="25" r:id="rId25"/>
    <sheet name="ТР№28відкр(125)см" sheetId="26" r:id="rId26"/>
    <sheet name="ТР№25№26коні6р(Ю)(120см) " sheetId="27" r:id="rId27"/>
  </sheets>
  <definedNames>
    <definedName name="_xlnm.Print_Area" localSheetId="22">'№24коні5р (115см)'!$A$1:$N$16</definedName>
    <definedName name="_xlnm.Print_Area" localSheetId="0">'СТ(13.03.2020)'!$A$1:$I$90</definedName>
    <definedName name="_xlnm.Print_Area" localSheetId="8">'СТ(14.03.2020) '!$A$1:$I$97</definedName>
    <definedName name="_xlnm.Print_Area" localSheetId="18">'СТ(15.03.2020)'!$A$1:$I$92</definedName>
    <definedName name="_xlnm.Print_Area" localSheetId="24">'ТР23коні7ст(135см)'!$A$1:$N$23</definedName>
    <definedName name="_xlnm.Print_Area" localSheetId="1">'ТР№1(50см) '!$A$1:$N$13</definedName>
    <definedName name="_xlnm.Print_Area" localSheetId="11">'ТР№10(95см)'!$A$1:$N$19</definedName>
    <definedName name="_xlnm.Print_Area" localSheetId="13">'ТР№11(ВК105)'!$A$1:$N$23</definedName>
    <definedName name="_xlnm.Print_Area" localSheetId="12">'ТР№12(Коні5р)до105см'!$A$1:$N$16</definedName>
    <definedName name="_xlnm.Print_Area" localSheetId="15">'ТР№13(до115м)відкр'!$A$1:$N$21</definedName>
    <definedName name="_xlnm.Print_Area" localSheetId="14">'ТР№14(Коні6р)до115см'!$A$1:$N$17</definedName>
    <definedName name="_xlnm.Print_Area" localSheetId="16">'ТР№15(125см)відкр'!$A$1:$N$25</definedName>
    <definedName name="_xlnm.Print_Area" localSheetId="17">'ТР№16(135см)ДжОКЕР'!$A$1:$L$21</definedName>
    <definedName name="_xlnm.Print_Area" localSheetId="19">'ТР№18(Д)(90см)'!$A$1:$N$16</definedName>
    <definedName name="_xlnm.Print_Area" localSheetId="2">'ТР№2(80см)'!$A$1:$N$16</definedName>
    <definedName name="_xlnm.Print_Area" localSheetId="20">'ТР№21відкр.(100см)'!$A$1:$N$16</definedName>
    <definedName name="_xlnm.Print_Area" localSheetId="21">'ТР№22відкр.(110см) '!$A$1:$N$20</definedName>
    <definedName name="_xlnm.Print_Area" localSheetId="26">'ТР№25№26коні6р(Ю)(120см) '!$A$1:$N$24</definedName>
    <definedName name="_xlnm.Print_Area" localSheetId="23">'ТР№27(120см)'!$A$1:$N$20</definedName>
    <definedName name="_xlnm.Print_Area" localSheetId="25">'ТР№28відкр(125)см'!$A$1:$N$22</definedName>
    <definedName name="_xlnm.Print_Area" localSheetId="3">'ТР№3(90см)відкр'!$A$1:$N$21</definedName>
    <definedName name="_xlnm.Print_Area" localSheetId="4">'ТР№4(100см) '!$A$1:$N$24</definedName>
    <definedName name="_xlnm.Print_Area" localSheetId="5">'ТР№5(110см)відкр.'!$A$1:$O$27</definedName>
    <definedName name="_xlnm.Print_Area" localSheetId="6">'ТР№6(120см)'!$A$1:$O$25</definedName>
    <definedName name="_xlnm.Print_Area" localSheetId="7">'ТР№7(130см)'!$A$1:$O$22</definedName>
    <definedName name="_xlnm.Print_Area" localSheetId="9">'ТР№8 (50см)'!$A$1:$N$13</definedName>
    <definedName name="_xlnm.Print_Area" localSheetId="10">'ТР№9(85 см)'!$A$1:$N$12</definedName>
  </definedNames>
  <calcPr fullCalcOnLoad="1"/>
</workbook>
</file>

<file path=xl/sharedStrings.xml><?xml version="1.0" encoding="utf-8"?>
<sst xmlns="http://schemas.openxmlformats.org/spreadsheetml/2006/main" count="3057" uniqueCount="398">
  <si>
    <t>Команда</t>
  </si>
  <si>
    <t>№ п\п</t>
  </si>
  <si>
    <t>Прізвище, ім'я вершника</t>
  </si>
  <si>
    <t>Кличка коня</t>
  </si>
  <si>
    <t>ІН</t>
  </si>
  <si>
    <t>Розряд</t>
  </si>
  <si>
    <t>Тренер</t>
  </si>
  <si>
    <t>Рік народж.</t>
  </si>
  <si>
    <t>А</t>
  </si>
  <si>
    <t>Стартовий протокол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</si>
  <si>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</si>
  <si>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</si>
  <si>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</si>
  <si>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</si>
  <si>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</si>
  <si>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</si>
  <si>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</si>
  <si>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Шт.оч.</t>
  </si>
  <si>
    <t xml:space="preserve">Ланцелот - 07 </t>
  </si>
  <si>
    <t>Кінний клуб "ТаксіЕліт", Київськ.</t>
  </si>
  <si>
    <t>1 фаза</t>
  </si>
  <si>
    <t>11 фаза</t>
  </si>
  <si>
    <t>перестрибування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</si>
  <si>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</si>
  <si>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</si>
  <si>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r>
      <t xml:space="preserve">Тренер                              </t>
    </r>
    <r>
      <rPr>
        <sz val="9"/>
        <rFont val="Bookman Old Style"/>
        <family val="1"/>
      </rPr>
      <t>(Прізвіще, ім'я)</t>
    </r>
  </si>
  <si>
    <t>Тренер                              (Прізвіще, ім'я)</t>
  </si>
  <si>
    <t>ТЕХНІЧНІ РЕЗУЛЬТАТИ</t>
  </si>
  <si>
    <t>маршрут</t>
  </si>
  <si>
    <t>Тренер                     (Прізвіще, ім'я)</t>
  </si>
  <si>
    <t>Маршрут</t>
  </si>
  <si>
    <t>Усього шт.бал.</t>
  </si>
  <si>
    <t>ПЕРЕСТРИБУВАННЯ</t>
  </si>
  <si>
    <t>Відкриті  обласні  змагання  Черкаської області з кінного спорту (подолання  перешкод) , Кубок «Parade   Allure»
Статус  :  CSN1*, CSN-J, CSN-Ch, CSNAm, CSN-YH</t>
  </si>
  <si>
    <t xml:space="preserve">Відкриті  обласні  змагання  Черкаської області з кінного спорту (подолання  перешкод) , Кубок «Parade   Allure»
Статус  :  CSN1*, CSN-J, CSN-Ch, CSNAm, CSN-YH
</t>
  </si>
  <si>
    <t>Бали</t>
  </si>
  <si>
    <t>j</t>
  </si>
  <si>
    <t>ИТОГО</t>
  </si>
  <si>
    <t>штраф</t>
  </si>
  <si>
    <t>ВСЕГО</t>
  </si>
  <si>
    <t>JOKER</t>
  </si>
  <si>
    <t>шт.</t>
  </si>
  <si>
    <t>час</t>
  </si>
  <si>
    <t xml:space="preserve">КСК "Parade Allure" м.Жашків, вул.В.Лисака, 6 </t>
  </si>
  <si>
    <t xml:space="preserve">КСК "Parade Allure" м.Жашків, вул.В.Лисака, 6  </t>
  </si>
  <si>
    <t xml:space="preserve">КСК "Parade Allure" м.Жашків,  вул.В.Лисака, 6 </t>
  </si>
  <si>
    <t>Усього шт.оч.</t>
  </si>
  <si>
    <t>1фаза</t>
  </si>
  <si>
    <t>ІІфаза</t>
  </si>
  <si>
    <t xml:space="preserve">Місце проведення змагань:  КСК "Parade Allure" м.Жашків, вул.В.Лисака, 6 </t>
  </si>
  <si>
    <t>Перестрибування</t>
  </si>
  <si>
    <t>Усього шт. оч.</t>
  </si>
  <si>
    <t>виконан. нормат</t>
  </si>
  <si>
    <t>Д</t>
  </si>
  <si>
    <t>Кондрашечкіна Юлія</t>
  </si>
  <si>
    <t>ІІІ</t>
  </si>
  <si>
    <t>МСУ</t>
  </si>
  <si>
    <t>б/р</t>
  </si>
  <si>
    <t>ІІ</t>
  </si>
  <si>
    <t>Пілар 10</t>
  </si>
  <si>
    <t>Пілар/2010/коб/сіра/увп/Аттіла/Політіка/703438/Тищенко Андрій</t>
  </si>
  <si>
    <t>Юшкевич Софія</t>
  </si>
  <si>
    <t>Третяк Юлія</t>
  </si>
  <si>
    <t>І</t>
  </si>
  <si>
    <t>КМСУ</t>
  </si>
  <si>
    <t xml:space="preserve">Імперіал Хорс Клаб.  м.Біла Церква </t>
  </si>
  <si>
    <t>Кирилюк Михайло</t>
  </si>
  <si>
    <t>Пономарьов Андрій</t>
  </si>
  <si>
    <t>самостійно</t>
  </si>
  <si>
    <t>Кондрашечкін Олексій</t>
  </si>
  <si>
    <t>Нормуратов Руслан</t>
  </si>
  <si>
    <t>Поліщук Артем</t>
  </si>
  <si>
    <t>Чівас 13</t>
  </si>
  <si>
    <t>Чівас /2013/жер /гнід / вестф/Чін Чін/Екліпс/704181/Жашківський   к з</t>
  </si>
  <si>
    <t>МСУМК</t>
  </si>
  <si>
    <t>Червона Рута/2008/коб/сіра/вест/Корнет Обол./Міс Раміра/702496/Пилипейко В.</t>
  </si>
  <si>
    <t>Кадрія/2011/коб/гнід/вестф/Coperphild/Lissabo/703653 /Жашківський  к/з</t>
  </si>
  <si>
    <t>Кольт 04</t>
  </si>
  <si>
    <t>Клименко Олена</t>
  </si>
  <si>
    <t>І фаза</t>
  </si>
  <si>
    <t>ІІ фаза</t>
  </si>
  <si>
    <t xml:space="preserve">Усього </t>
  </si>
  <si>
    <t>знята</t>
  </si>
  <si>
    <t>вк</t>
  </si>
  <si>
    <t>Смотрицька Єлизавета</t>
  </si>
  <si>
    <t>знятий</t>
  </si>
  <si>
    <t>Довгополов Олександр</t>
  </si>
  <si>
    <t>Атіллія 05</t>
  </si>
  <si>
    <t>Атіллія/2005/коб/гнід/голанд/Ультімо/Котіллія/703242/Лукінова К</t>
  </si>
  <si>
    <t>МСМК</t>
  </si>
  <si>
    <t>Десперадо 12</t>
  </si>
  <si>
    <t>Десперадо/2012/мер/гнід/вестф/Ді Перпл/Принцесс Е/703824/Смирнова Валентина</t>
  </si>
  <si>
    <t>Унічер 12</t>
  </si>
  <si>
    <t>м. Одеса</t>
  </si>
  <si>
    <t>Старт - 12:40</t>
  </si>
  <si>
    <t>Корне Бой 15</t>
  </si>
  <si>
    <t xml:space="preserve">Жашківський   кінний   завод, Черкаська ШВСМ , "Д" </t>
  </si>
  <si>
    <t>м.Одеса</t>
  </si>
  <si>
    <t>Старт - 10:15</t>
  </si>
  <si>
    <t>Ізбіратєль /2002/жер/жер/руд/Бушпріт/Імбірная/402124/Рудий   К</t>
  </si>
  <si>
    <t>Маестро/2004/мер/т.гнід/WESTF/Lancer III/Perpetua/702716/Костенко О</t>
  </si>
  <si>
    <t xml:space="preserve">Маестро  04 </t>
  </si>
  <si>
    <t>Горяча  Анастасія</t>
  </si>
  <si>
    <t>Ярош Сергій</t>
  </si>
  <si>
    <t>Кон-ня Бутенко,  Київська  обл</t>
  </si>
  <si>
    <t xml:space="preserve">Надточей Маргарита </t>
  </si>
  <si>
    <t>Родіонов Максим</t>
  </si>
  <si>
    <t>Іспанець  14</t>
  </si>
  <si>
    <t>МС</t>
  </si>
  <si>
    <t>Косенко Софія</t>
  </si>
  <si>
    <t>Кассандра/2012/коб/гнід/вестф/Каптен Фаєр/Каравелла/703621//</t>
  </si>
  <si>
    <t>Кассіопея 14</t>
  </si>
  <si>
    <t>Ненсі ПКЗ 13</t>
  </si>
  <si>
    <t xml:space="preserve">Каневська Анжеліка </t>
  </si>
  <si>
    <t>Кольт/2004/мер/гнід/вестф/Корнет Оболенський/Пенні Лайн/702064/</t>
  </si>
  <si>
    <t>Купор 13</t>
  </si>
  <si>
    <t>Нормуратова Наталія</t>
  </si>
  <si>
    <t>Летс Гоу PKZ 11</t>
  </si>
  <si>
    <t>Летс Гоу PKZ/2011/коб/гнід/бельг/Наба де Реве/Z Lisa/703430//</t>
  </si>
  <si>
    <t>Смирнова Валентина</t>
  </si>
  <si>
    <t>Талуба ПКЗ/2012/коб/гнід/KWPN/Taloubet Z/Tiqilly D/703675/Бутенко Олексій</t>
  </si>
  <si>
    <t>Лідер /2009/  мер/ гнід/ вестф/Ланцер  3/Капучіна / 702494/ Бутенко О</t>
  </si>
  <si>
    <t xml:space="preserve">Мартин Фінк </t>
  </si>
  <si>
    <t>Кадрія 11</t>
  </si>
  <si>
    <t>Петров Андрій</t>
  </si>
  <si>
    <t>Камелія 10</t>
  </si>
  <si>
    <t>Камелія /2010/коб/сір/вестф/Корнет Оболенський /Луна//Ржоткевич Єлизавета/703426</t>
  </si>
  <si>
    <t>Головний секретар, национальний суддя :</t>
  </si>
  <si>
    <t>Маршрут №2- висота, 80см Діти, Табл.А  Ст.274.2.5 дві фази спец. Варіант</t>
  </si>
  <si>
    <t>Старт - 16:00</t>
  </si>
  <si>
    <t>відмов.</t>
  </si>
  <si>
    <t xml:space="preserve">Лідер 09 </t>
  </si>
  <si>
    <t>Старт - 18:00</t>
  </si>
  <si>
    <t>Відкриті  обласні  змагання  Черкаської області з кінного спорту (подолання  перешкод) , Кубок «Parade   Allure»
Статус  :  CSN2*, CSN-J, CSN-Ch, CSNAm, CSN-YH</t>
  </si>
  <si>
    <t>Головний секретар, національний суддя :</t>
  </si>
  <si>
    <t>відм.</t>
  </si>
  <si>
    <t>1-етап</t>
  </si>
  <si>
    <t>Настенко Наталія</t>
  </si>
  <si>
    <t>Кафар 16</t>
  </si>
  <si>
    <t>Кафар/2016/мер/не визн/Кептен Фаєр/Калідонія//Настенко Н</t>
  </si>
  <si>
    <t>"Динамо", м.Київ</t>
  </si>
  <si>
    <t>Прокопюк Ігор</t>
  </si>
  <si>
    <t>М-т №1 -50см  Відкр.клас Табл.А. Ст 238.1.1.</t>
  </si>
  <si>
    <t>КСК "Flуing horses  school", с.Круглік</t>
  </si>
  <si>
    <t>Тищенко Єгор</t>
  </si>
  <si>
    <t>Баранова Єлизавета</t>
  </si>
  <si>
    <t>конкорд</t>
  </si>
  <si>
    <t>КСК "Еквідес Клаб", с. Лісники, Київська обл.</t>
  </si>
  <si>
    <t>Єршова Анастасія</t>
  </si>
  <si>
    <t>Ліхачова Ольга</t>
  </si>
  <si>
    <t>Муштук 05</t>
  </si>
  <si>
    <t>Рудий  Ігор</t>
  </si>
  <si>
    <t>М-т №2 -80см  Відкр.клас Табл.А. Ст 274.2.5. (дві фази)</t>
  </si>
  <si>
    <t>М-т №3 -90см  Відкр.клас Табл.А. Ст 274.2.5. (дві фази)</t>
  </si>
  <si>
    <t xml:space="preserve">Оніпко Констянтин </t>
  </si>
  <si>
    <t>Тамаріск  12</t>
  </si>
  <si>
    <t>Тамаріск /2012/мер/ворон/не визн/Ахіней/Тавда/704040/Черних Олена</t>
  </si>
  <si>
    <t xml:space="preserve">КСК "Фаворит" </t>
  </si>
  <si>
    <t>Галакуц Денис</t>
  </si>
  <si>
    <t xml:space="preserve">Мошенський Дмитро </t>
  </si>
  <si>
    <t>Спарта /2008/коб/ гнід/УВП/Хопер Сабіна/703773/Вороговський О</t>
  </si>
  <si>
    <t>м.Люботін КСК Люботін</t>
  </si>
  <si>
    <t xml:space="preserve">Баранчикова Ірина </t>
  </si>
  <si>
    <t>Крісталл 15</t>
  </si>
  <si>
    <t>Крісталл /2015/мер/гнід/не визн /Ланцер ІІІ/Карамель (Ван Дей) //Матюк І</t>
  </si>
  <si>
    <t>Матюк Ігор</t>
  </si>
  <si>
    <t>Мазур Назар</t>
  </si>
  <si>
    <t>Ющенко Дар'я</t>
  </si>
  <si>
    <t>Калетта Ліберті 13</t>
  </si>
  <si>
    <t>КСК "Балатон Хорс Клаб "</t>
  </si>
  <si>
    <t>Ведмідь Роман</t>
  </si>
  <si>
    <t>Ярмолюк Вікторія</t>
  </si>
  <si>
    <t>Батіда  ван  де  Брой</t>
  </si>
  <si>
    <t>Бітіда ван  де Брой  /2001/ коб / гнід / бельг /  Каннан /Хенсі/ 040094/Софієнко  Лариса</t>
  </si>
  <si>
    <t>Рудий Костянтин</t>
  </si>
  <si>
    <t>Компас 15</t>
  </si>
  <si>
    <t>Компас/2015/жер/гнід/вестф/Корнет Оболенский/Пам//Адвахов А</t>
  </si>
  <si>
    <t xml:space="preserve">м. Тираспіль </t>
  </si>
  <si>
    <t xml:space="preserve">Прокопюк Ігор  </t>
  </si>
  <si>
    <t>Ліберті ПКЗ 15</t>
  </si>
  <si>
    <t>Ліберті  ПКЗ /2015/коб/гніда/не визн/ /Лота  //</t>
  </si>
  <si>
    <t>М-т №4 - 100см Відкр.клас  Табл.А. Ст 274.2.5. (дві фази)</t>
  </si>
  <si>
    <t>Максимець  Анастасія</t>
  </si>
  <si>
    <t>Копа Колестус 11</t>
  </si>
  <si>
    <t>Копа Колестус /2011/мер/сір/немецк/Колестус/Емелі/703194/Костюк Л</t>
  </si>
  <si>
    <t>КСК "Гранат"  Львівська  обл</t>
  </si>
  <si>
    <t>Жогов Сергій</t>
  </si>
  <si>
    <t>Синянська Софія</t>
  </si>
  <si>
    <t>Вел Дан Далі 12</t>
  </si>
  <si>
    <t>Велл Дан Далі /2012/ мер/гнід/ ольд</t>
  </si>
  <si>
    <t>Луі 15</t>
  </si>
  <si>
    <t xml:space="preserve">Кассіопея </t>
  </si>
  <si>
    <t>Міокард 13</t>
  </si>
  <si>
    <t>Олександрійський к/з ДП "Конярство України", м.Бровари</t>
  </si>
  <si>
    <t>Грицай Михайло</t>
  </si>
  <si>
    <t>Деканна 13</t>
  </si>
  <si>
    <t>Аполочікола 09</t>
  </si>
  <si>
    <t>Аполочікола/2009/коб/сір/гановер/Арагон/Глорія/703511/Білий Андрій</t>
  </si>
  <si>
    <t>Грегорі Робен</t>
  </si>
  <si>
    <t>Корне Бой</t>
  </si>
  <si>
    <t>Богоделова Анастасія</t>
  </si>
  <si>
    <t>Ізбіратєль 00</t>
  </si>
  <si>
    <t>Сафонова Ніна</t>
  </si>
  <si>
    <t>Гідо Блю 11</t>
  </si>
  <si>
    <t>Гідо Блю/2011/мер/сір/КВПН/Зірокко Блу/Ханелотте/703367/Скорік Геннадій</t>
  </si>
  <si>
    <t>КСК "Любарецьке"</t>
  </si>
  <si>
    <t xml:space="preserve">Кассіопея 14 </t>
  </si>
  <si>
    <t>М-т №5 - 110см Відкр.клас  Табл.А. Ст 274.2.5. (дві фази)</t>
  </si>
  <si>
    <t>Корнет Краун 14</t>
  </si>
  <si>
    <t>Корнет Краун/2014/жер/сір/вестф/Корнет Оболенський/Пам/703813/Глусській Аркадій</t>
  </si>
  <si>
    <t xml:space="preserve">КМСУ </t>
  </si>
  <si>
    <t>Єлизавета 2014 /коб/гнід/не визн /Ломітас //704261/Торгонський І</t>
  </si>
  <si>
    <t xml:space="preserve">Тищенко Андрій </t>
  </si>
  <si>
    <t>Золін Костянтин</t>
  </si>
  <si>
    <t>Чако Леді 14</t>
  </si>
  <si>
    <t>Чако Леді 2014 /коб/т-кнід/ Бельг /Чпко Блю/Балу (Ідорадо)//Костенко О</t>
  </si>
  <si>
    <t xml:space="preserve">КЛ Спорт стейбл   , М. Київ </t>
  </si>
  <si>
    <t>Шкіптань Надія</t>
  </si>
  <si>
    <t>Іспанець/2014/ жер/ вор/Icarus van Glodserbor/Impressa PKZ/704389/Олександ к/з</t>
  </si>
  <si>
    <t>Кентайя 09 1</t>
  </si>
  <si>
    <t>Лантіні 12 2</t>
  </si>
  <si>
    <t>Лихацька Анна Мишель</t>
  </si>
  <si>
    <t>Кристал Скай</t>
  </si>
  <si>
    <t xml:space="preserve">Загранична Ніколета  </t>
  </si>
  <si>
    <t>Піфагор 11</t>
  </si>
  <si>
    <t>Піфагорос/2011/жер/гнід/ганов/Фор Сізон/Пенхала/703703/Загранична</t>
  </si>
  <si>
    <t>Косенко Соня Д</t>
  </si>
  <si>
    <t>Метеор 13</t>
  </si>
  <si>
    <t>Зароченцева Юлія</t>
  </si>
  <si>
    <t>Пилипенко Михайло</t>
  </si>
  <si>
    <t>Черницька Карина</t>
  </si>
  <si>
    <t>Лорд</t>
  </si>
  <si>
    <t xml:space="preserve">Єлизавета 14 </t>
  </si>
  <si>
    <t>М-т №6 - 120см Відкр.клас  Табл.А. Ст 274.2.5. (дві фази)</t>
  </si>
  <si>
    <t>Кінна школа "Flying Horses", с.Круглик</t>
  </si>
  <si>
    <t>Гектор 12</t>
  </si>
  <si>
    <t>Гектор/2012/жер/гнід/ольденб/Вівант ван де Хелфік/Ріа/704015/Торгонський</t>
  </si>
  <si>
    <t xml:space="preserve">Канді 13 </t>
  </si>
  <si>
    <t>Кенді  777/2013/ коб/гнід/ ганов/Кадор/Даркос Гьол /704380/ Костенко Л</t>
  </si>
  <si>
    <t>Камелот 06</t>
  </si>
  <si>
    <t>Купор/2013/мер/гніда//Контакт/Кьюна/704140/Радіонов Максим</t>
  </si>
  <si>
    <t>Ненсі ПКЗ/2013/коб/гнід/BWP/Купер ВД/Ізольде/703674/Бутенко Олексій</t>
  </si>
  <si>
    <t>Мартін Фінк</t>
  </si>
  <si>
    <t>Осман/2004/мер/руд/укр/Атлантус///Буткевич Г.В.</t>
  </si>
  <si>
    <t>Робен Грегорі</t>
  </si>
  <si>
    <t>Шахова Софія</t>
  </si>
  <si>
    <t>Грей Клауд 10</t>
  </si>
  <si>
    <t>Грей Клауд/2010/коб/сір/вестф/Лонар ІІІ/Кордуліна/702800/Ковальчук Артур</t>
  </si>
  <si>
    <t>КСК "Еквідес Клаб" , Київська обл.</t>
  </si>
  <si>
    <t>Галій Сергій</t>
  </si>
  <si>
    <t xml:space="preserve">Ланцелот 05 2 </t>
  </si>
  <si>
    <t>Ланцелот / 2005/жер/гнід/WESTF/Lancer 3/Ciara/702321/ ФГ Ніна</t>
  </si>
  <si>
    <t xml:space="preserve">Кравченко Божена </t>
  </si>
  <si>
    <t>Авіаносець 09</t>
  </si>
  <si>
    <t>Авіаносець/2009/жер/гнід/УВП/Ербіт/Андоза/702790/</t>
  </si>
  <si>
    <t>Коншин Євген</t>
  </si>
  <si>
    <t xml:space="preserve">Май Плеже 08 </t>
  </si>
  <si>
    <t>Май Плеже/2008/жер/гнід/голшт/Фор Фешен/Улепа ІІ/703347/</t>
  </si>
  <si>
    <t>М-т №7 –  130см Коні 7р. та ст. Табл.А. Ст 274.2.5. (дві фази)</t>
  </si>
  <si>
    <t>Каліпсо/ 2008/мер/гнід/вестф/ Консолідатор/Адіге /703221/Ржоткевич Єлізавета/</t>
  </si>
  <si>
    <t>Валмі /2009/мер/гнід/ фр.сель/ Берлін (Каспар)/альпага (Шилінг) 104XS10/Костенко О</t>
  </si>
  <si>
    <t>Хендінг  07</t>
  </si>
  <si>
    <t>Хендінг  ван   Бресер /2007/ жер /бельг/Таулон/ Тесса/ 103WW93/ Костенко  О</t>
  </si>
  <si>
    <t>Шер Хан 11</t>
  </si>
  <si>
    <t>Шер Хан /2011/мер/ворон/брандеб/Чако/Чако/Колетта/703586/ Губанкова А</t>
  </si>
  <si>
    <t>м. Чорноморськ  КСК Еквілайф"</t>
  </si>
  <si>
    <t>Інфернейп/2008/жер/сір/бельг/Клінтон/Tsarwa vd Heffinck/702824//</t>
  </si>
  <si>
    <t>Інфернейп 08</t>
  </si>
  <si>
    <t xml:space="preserve">Каліпсо 08 </t>
  </si>
  <si>
    <t xml:space="preserve">Талуба ПКЗ 12 </t>
  </si>
  <si>
    <t xml:space="preserve">Валмі 09 </t>
  </si>
  <si>
    <t xml:space="preserve">Пілар 10 </t>
  </si>
  <si>
    <t>Спарта 08</t>
  </si>
  <si>
    <t>Старт -  10:00</t>
  </si>
  <si>
    <t>Старт - 10:40</t>
  </si>
  <si>
    <t xml:space="preserve">Кассандра 12 </t>
  </si>
  <si>
    <t xml:space="preserve">Осман 04 </t>
  </si>
  <si>
    <t xml:space="preserve">Мілан </t>
  </si>
  <si>
    <t xml:space="preserve">Новатор </t>
  </si>
  <si>
    <t>11:30 ПОКАЗ МАРШРУТІВ №4 , №5  та №6 РАЗОМ!</t>
  </si>
  <si>
    <t>Старт - 12:00</t>
  </si>
  <si>
    <t xml:space="preserve">Спарта 08 </t>
  </si>
  <si>
    <t>Старт - 12:50</t>
  </si>
  <si>
    <t>Старт - 13:45</t>
  </si>
  <si>
    <t>15:25 ПОКАЗ МАРШРУТУ №7!</t>
  </si>
  <si>
    <t xml:space="preserve">Відкриті  обласні  змагання  Черкаської області з кінного спорту (подолання  перешкод) ,                       Кубок «Parade   Allure»
Статус  :  CSN3*, CSN-J, CSN-Ch, CSNAm, CSN-YH
</t>
  </si>
  <si>
    <t>9:30 ПОКАЗ МАРШРУТІВ №1 , №2   та №3 РАЗОМ!</t>
  </si>
  <si>
    <t>1 етап</t>
  </si>
  <si>
    <t xml:space="preserve">Відкриті  обласні  змагання  Черкаської області з кінного спорту (подолання  перешкод) , Кубок «Parade   Allure»
Статус  :  CSN3*, CSN-J, CSN-Ch, CSNAm, CSN-YH
</t>
  </si>
  <si>
    <t>Скабард Анна</t>
  </si>
  <si>
    <t xml:space="preserve">Маршрут №1- висота, 50см ,  Відкритий клас, Табл.А  Ст.238.1.1 </t>
  </si>
  <si>
    <t>Головний суддя , міжнародний суддя :</t>
  </si>
  <si>
    <t>Відкриті  обласні  змагання  Черкаської області з кінного спорту (подолання  перешкод) , Кубок «Parade   Allure»
Статус  :  CSN3*, CSN-J, CSN-Ch, CSNAm, CSN-YH</t>
  </si>
  <si>
    <t>Віртуоз</t>
  </si>
  <si>
    <t xml:space="preserve">М-т №4 - 100см Відкр.клас  Табл.А. Ст 274.2.5. (дві фази)
</t>
  </si>
  <si>
    <t>1-й етап</t>
  </si>
  <si>
    <t xml:space="preserve">М-т №5 - 110см Відкр.клас  Табл.А. Ст 274.2.5. (дві фази)
</t>
  </si>
  <si>
    <t>Маршрут №3- висота 90см, Відкритий клас, Табл.А  Ст.274.2.5 дві фази спец. Варіант</t>
  </si>
  <si>
    <t xml:space="preserve">М-т №6 - 120см Відкр.клас  Табл.А. Ст 274.2.5. (дві фази)
</t>
  </si>
  <si>
    <t xml:space="preserve">М-т №7 –  130см Коні 7р. та ст. Табл.А. Ст 274.2.5. (дві фази)
</t>
  </si>
  <si>
    <t>Рудой Ігор</t>
  </si>
  <si>
    <t xml:space="preserve">Ланцелот 05  </t>
  </si>
  <si>
    <t>Ізбіратєль /2000/жер/жер/руд/Бушпріт/Імбірная/402124/Рудий   К</t>
  </si>
  <si>
    <t xml:space="preserve">Кентайя 09 </t>
  </si>
  <si>
    <t xml:space="preserve">Лантіні 12 </t>
  </si>
  <si>
    <t xml:space="preserve">КЛ Спорт стейбл, м.Київ </t>
  </si>
  <si>
    <t>9:30 ПОКАЗ МАРШРУТІВ №8 , №9   та №10 РАЗОМ!</t>
  </si>
  <si>
    <t xml:space="preserve"> М-т №8 -50см Відкр.клас  Ст 238.1.2.</t>
  </si>
  <si>
    <t xml:space="preserve">М-т №9- 85см Відкр.клас  Ст.238.2.2 з перестриб. </t>
  </si>
  <si>
    <t>М-т №10-  95см Відкр.клас Ст.238.2.2 з перестриб.</t>
  </si>
  <si>
    <t>М-т №12-105см Коні 5р , Ст.274.2.5 (дві фази)</t>
  </si>
  <si>
    <t xml:space="preserve">Крісталл 15 </t>
  </si>
  <si>
    <t>М-т №11-105см Відкр.клас Ст.238.2.2 з перестриб.</t>
  </si>
  <si>
    <t>М-т №13-до115см Відкр.клас Ст.238.2.2 з пер.</t>
  </si>
  <si>
    <t xml:space="preserve">Кольт 04 </t>
  </si>
  <si>
    <t xml:space="preserve">Кассандра 12  </t>
  </si>
  <si>
    <t xml:space="preserve">17:30 ПОКАЗ МАРШРУТУ № 16!           </t>
  </si>
  <si>
    <t xml:space="preserve">М-т №16 –135см  Коні 7р та ст. Ст.269.3.5  Джокер
</t>
  </si>
  <si>
    <t>Червона Рута 08</t>
  </si>
  <si>
    <t xml:space="preserve">Беладжіо </t>
  </si>
  <si>
    <t>М-т №14-до115см Коні 6р   Ст.274.2.5 (дві фази)</t>
  </si>
  <si>
    <t>Клементина 14</t>
  </si>
  <si>
    <t>11:45 ПОКАЗ МАРШРУТІВ №12 та №11 РАЗОМ!</t>
  </si>
  <si>
    <t xml:space="preserve">Старт - 12:15 </t>
  </si>
  <si>
    <t>Старт - 10:25</t>
  </si>
  <si>
    <t>14:00 ПОКАЗ МАРШРУТІВ №14, №13  та №15 РАЗОМ!</t>
  </si>
  <si>
    <t>Старт - 14:30</t>
  </si>
  <si>
    <t>Старт - 15:00</t>
  </si>
  <si>
    <t>М-т №15-до125см Відкр.клас Ст.238.2.2 з пер.</t>
  </si>
  <si>
    <t>Мілан 2</t>
  </si>
  <si>
    <t>Маршрут №8- висота, 50см ,  Відкритий клас, Ст.238.1.2</t>
  </si>
  <si>
    <t>1- етап</t>
  </si>
  <si>
    <t xml:space="preserve">Маршрут №10- висота 95см, Відкритий клас, Табл.А Ст.238.2.2 з перестрибуванням </t>
  </si>
  <si>
    <t xml:space="preserve">Маршрут №9- висота, 85см, відкритий клас,  Табл.А Ст.238.2.2 з перестрибуванням </t>
  </si>
  <si>
    <t>Данілова Аріна</t>
  </si>
  <si>
    <t>Аріал 13</t>
  </si>
  <si>
    <t>М-т №12- коні 5р., висота до 105см , Ст.274.2.5 дві фази</t>
  </si>
  <si>
    <t>М-т №11-105см,  Табл.А Ст.238.2.2 з перестрибуванням 
Табл.А Ст.274.5.3 (дві фази)</t>
  </si>
  <si>
    <t>М-т №14 - коні 6років,  висота до115см , Ст.274.2.5 дві фази</t>
  </si>
  <si>
    <t>М-т №13- відкрит.клас , висота до 115см , Ст.238.2.2 з перестрибув.</t>
  </si>
  <si>
    <t>перестрибув.</t>
  </si>
  <si>
    <t xml:space="preserve">Косенко Соня </t>
  </si>
  <si>
    <t>М-т №15 - відкритий клас , висота 125см , Табл.А Ст.238.2.2 з перестрибуванням</t>
  </si>
  <si>
    <t>Інфернейп 08(1)</t>
  </si>
  <si>
    <t>М-т №16 –    Коні 7р та ст.  , висота 135см, Табл.А  Ст.269.5, ДЖОКЕР</t>
  </si>
  <si>
    <t>М-т №18-90см  Відкр.клас (Д)  Ст.238.2.2 з пер.</t>
  </si>
  <si>
    <t>8:00 ПОКАЗ МАРШРУТІВ № 18,№21 та №22 РАЗОМ!</t>
  </si>
  <si>
    <t>Старт -  8:30</t>
  </si>
  <si>
    <t xml:space="preserve">Калетта Ліберті 13 </t>
  </si>
  <si>
    <t>М-т №21 - 100см Відкр. Клас   Ст.238.2.1</t>
  </si>
  <si>
    <t>Старт - 9:10</t>
  </si>
  <si>
    <t>М-т №22 - 110см Відкр. Клас   Ст.238.2.1</t>
  </si>
  <si>
    <t>Старт - 9:35</t>
  </si>
  <si>
    <t>10:20 ПОКАЗ МАРШРУТІВ №24 та №27 РАЗОМ!</t>
  </si>
  <si>
    <t>М-т №24 - 115см Коні 5 років  Ст.238.2.2 з пер.</t>
  </si>
  <si>
    <t>Старт -  10:50</t>
  </si>
  <si>
    <t>М-т №27 - 120см Відкр.клас     Ст.238.2.1</t>
  </si>
  <si>
    <t>Старт -  11:25</t>
  </si>
  <si>
    <t>12:20 ПОКАЗ МАРШРУТУ №23!</t>
  </si>
  <si>
    <t xml:space="preserve">М-т №23 –135см Коні 7років та ст. Табл.А Ст.238.2.2 з перестриб.
</t>
  </si>
  <si>
    <t>Старт -  12:50</t>
  </si>
  <si>
    <t>Каліпсо 08 1</t>
  </si>
  <si>
    <t>Валмі 09 (1)</t>
  </si>
  <si>
    <t>Лідер 09 2</t>
  </si>
  <si>
    <t>Інфернейп 08(2)</t>
  </si>
  <si>
    <t>Віртуоз 1 2</t>
  </si>
  <si>
    <t>14:10 ПОКАЗ МАРШРУТІВ №28,№25 та №26 РАЗОМ!</t>
  </si>
  <si>
    <t>М-т №28 – 125см Відкр. клас  Ст.274.2.5 (дві фази)</t>
  </si>
  <si>
    <t>Старт -  14:40</t>
  </si>
  <si>
    <t xml:space="preserve">Віртуоз </t>
  </si>
  <si>
    <t xml:space="preserve">Ланцелот 05 </t>
  </si>
  <si>
    <t>Старт -  15:15</t>
  </si>
  <si>
    <t>Смотрицька Єлизавета Ю</t>
  </si>
  <si>
    <t>Тищенко Андрій Ю</t>
  </si>
  <si>
    <t>Юшкевич Софія Ю</t>
  </si>
  <si>
    <t>Грицай Михайло Ю</t>
  </si>
  <si>
    <t>Кирилюк Михайло 6р</t>
  </si>
  <si>
    <t>Ведмідь Роман 6р</t>
  </si>
  <si>
    <t>Золін Костянтин 6р</t>
  </si>
  <si>
    <t>Родіонов Максим 6р</t>
  </si>
  <si>
    <t>Єршова Анастасія 6р</t>
  </si>
  <si>
    <t>М-т №25 - 120см Відкр.(Ю),Ст.238.2.2 з пер.,  М-т №26 - 120см Коні 6р., Ст.238.2.2 з пер.</t>
  </si>
  <si>
    <t>М-т №22 - 110см Відкр. клас   Ст.238.2.1</t>
  </si>
  <si>
    <t>Конкорд/2011/мер/сір/б/п//Луціана//</t>
  </si>
  <si>
    <t>Конкорд 11</t>
  </si>
  <si>
    <t>М-т №24 - Коні 5 років , висота 115см,  Табл.А Ст.238.2.2 з перестрибуванням</t>
  </si>
  <si>
    <t xml:space="preserve">Маршрут №27 - відкритий клас , висота 120см , Табл.А  Ст.238.2.1
</t>
  </si>
  <si>
    <t xml:space="preserve"> Компас 15</t>
  </si>
  <si>
    <t>Лихацька Анна Мишель Ю</t>
  </si>
  <si>
    <t>М-т №23 – 135см Коні 7років , Гран Прі , та ст.  Табл.АСт.238.2.2 з перестрибуванням</t>
  </si>
  <si>
    <t>Віртуоз 08</t>
  </si>
  <si>
    <t>Віртуоз/2008/мер/сір/увп/Ван Дей/Тополя/702870/</t>
  </si>
  <si>
    <t xml:space="preserve">Маршрут №28 - відкритий клас , висота 125см , Табл.А  Ст.274.2.5 дві фази
</t>
  </si>
  <si>
    <t>відкритий клас (ю,д)</t>
  </si>
  <si>
    <t>коні 6 років</t>
  </si>
  <si>
    <t>М-т №25 - 120см Відкр.(Ю,Д),Ст.238.2.2 з пер.,  М-т №26 - 120см Коні 6р., Ст.238.2.2 з пер.</t>
  </si>
  <si>
    <t>Тищенко Андрій Д</t>
  </si>
  <si>
    <t>Юшкевич Софія Д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</si>
</sst>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51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sz val="16"/>
      <name val="Arial"/>
      <family val="2"/>
    </font>
    <font>
      <b/>
      <sz val="11"/>
      <name val="Bookman Old Style"/>
      <family val="1"/>
    </font>
    <font>
      <sz val="26"/>
      <name val="Arial"/>
      <family val="2"/>
    </font>
    <font>
      <sz val="26"/>
      <name val="Bookman Old Style"/>
      <family val="1"/>
    </font>
    <font>
      <sz val="28"/>
      <name val="Arial"/>
      <family val="2"/>
    </font>
    <font>
      <b/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0"/>
      <name val="Bookman Old Style"/>
      <family val="1"/>
    </font>
    <font>
      <sz val="10"/>
      <name val="Arial Cyr"/>
      <family val="0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sz val="2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sz val="28"/>
      <color indexed="8"/>
      <name val="Bookman Old Style"/>
      <family val="1"/>
    </font>
    <font>
      <sz val="14"/>
      <color indexed="8"/>
      <name val="Bookman Old Style"/>
      <family val="1"/>
    </font>
    <font>
      <sz val="36"/>
      <color indexed="8"/>
      <name val="Bookman Old Style"/>
      <family val="1"/>
    </font>
    <font>
      <sz val="30"/>
      <name val="Bookman Old Style"/>
      <family val="1"/>
    </font>
    <font>
      <b/>
      <sz val="30"/>
      <name val="Bookman Old Style"/>
      <family val="1"/>
    </font>
    <font>
      <sz val="18"/>
      <name val="Arial"/>
      <family val="2"/>
    </font>
    <font>
      <b/>
      <sz val="12"/>
      <name val="Bookman Old Style"/>
      <family val="1"/>
    </font>
    <font>
      <sz val="32"/>
      <name val="Arial"/>
      <family val="2"/>
    </font>
    <font>
      <sz val="30"/>
      <name val="Arial"/>
      <family val="2"/>
    </font>
    <font>
      <b/>
      <sz val="28"/>
      <name val="Bookman Old Style"/>
      <family val="1"/>
    </font>
    <font>
      <sz val="36"/>
      <name val="Bookman Old Style"/>
      <family val="1"/>
    </font>
    <font>
      <sz val="10"/>
      <color indexed="8"/>
      <name val="Bookman Old Style"/>
      <family val="1"/>
    </font>
    <font>
      <sz val="30"/>
      <color indexed="8"/>
      <name val="Bookman Old Style"/>
      <family val="1"/>
    </font>
    <font>
      <sz val="32"/>
      <color indexed="8"/>
      <name val="Bookman Old Style"/>
      <family val="1"/>
    </font>
    <font>
      <sz val="32"/>
      <name val="Bookman Old Style"/>
      <family val="1"/>
    </font>
    <font>
      <sz val="34"/>
      <name val="Bookman Old Style"/>
      <family val="1"/>
    </font>
    <font>
      <sz val="48"/>
      <name val="Arial"/>
      <family val="2"/>
    </font>
    <font>
      <sz val="42"/>
      <color indexed="8"/>
      <name val="Bookman Old Style"/>
      <family val="1"/>
    </font>
    <font>
      <b/>
      <sz val="15"/>
      <name val="Bookman Old Style"/>
      <family val="1"/>
    </font>
    <font>
      <sz val="15"/>
      <name val="Arial"/>
      <family val="2"/>
    </font>
    <font>
      <b/>
      <sz val="28"/>
      <name val="Times New Roman"/>
      <family val="1"/>
    </font>
    <font>
      <b/>
      <sz val="36"/>
      <name val="Bookman Old Style"/>
      <family val="1"/>
    </font>
    <font>
      <sz val="16"/>
      <name val="Times New Roman"/>
      <family val="1"/>
    </font>
    <font>
      <sz val="36"/>
      <name val="Arial"/>
      <family val="2"/>
    </font>
    <font>
      <sz val="36"/>
      <name val="Times New Roman"/>
      <family val="1"/>
    </font>
    <font>
      <sz val="34"/>
      <color indexed="8"/>
      <name val="Bookman Old Style"/>
      <family val="1"/>
    </font>
    <font>
      <sz val="11"/>
      <color indexed="8"/>
      <name val="Bookman Old Style"/>
      <family val="1"/>
    </font>
    <font>
      <sz val="4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8"/>
      <name val="Calibri"/>
      <family val="2"/>
    </font>
    <font>
      <sz val="24"/>
      <name val="Calibri"/>
      <family val="2"/>
    </font>
    <font>
      <sz val="32"/>
      <name val="Calibri"/>
      <family val="2"/>
    </font>
    <font>
      <b/>
      <sz val="26"/>
      <color indexed="10"/>
      <name val="Arial"/>
      <family val="2"/>
    </font>
    <font>
      <b/>
      <sz val="48"/>
      <color indexed="10"/>
      <name val="Calibri"/>
      <family val="2"/>
    </font>
    <font>
      <b/>
      <sz val="36"/>
      <color indexed="10"/>
      <name val="Calibri"/>
      <family val="2"/>
    </font>
    <font>
      <b/>
      <sz val="32"/>
      <color indexed="10"/>
      <name val="Arial"/>
      <family val="2"/>
    </font>
    <font>
      <b/>
      <sz val="28"/>
      <color indexed="10"/>
      <name val="Bookman Old Style"/>
      <family val="1"/>
    </font>
    <font>
      <b/>
      <sz val="36"/>
      <color indexed="10"/>
      <name val="Arial"/>
      <family val="2"/>
    </font>
    <font>
      <b/>
      <u val="single"/>
      <sz val="48"/>
      <color indexed="10"/>
      <name val="Calibri"/>
      <family val="2"/>
    </font>
    <font>
      <sz val="26"/>
      <name val="Calibri"/>
      <family val="2"/>
    </font>
    <font>
      <sz val="26"/>
      <color indexed="10"/>
      <name val="Calibri"/>
      <family val="2"/>
    </font>
    <font>
      <sz val="26"/>
      <color indexed="10"/>
      <name val="Arial"/>
      <family val="2"/>
    </font>
    <font>
      <sz val="36"/>
      <name val="Calibri"/>
      <family val="2"/>
    </font>
    <font>
      <sz val="36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10"/>
      <name val="Bookman Old Style"/>
      <family val="1"/>
    </font>
    <font>
      <sz val="22"/>
      <color indexed="10"/>
      <name val="Arial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Arial"/>
      <family val="2"/>
    </font>
    <font>
      <b/>
      <sz val="48"/>
      <color rgb="FFFF0000"/>
      <name val="Calibri"/>
      <family val="2"/>
    </font>
    <font>
      <b/>
      <sz val="36"/>
      <color rgb="FFFF0000"/>
      <name val="Calibri"/>
      <family val="2"/>
    </font>
    <font>
      <b/>
      <sz val="32"/>
      <color rgb="FFFF0000"/>
      <name val="Arial"/>
      <family val="2"/>
    </font>
    <font>
      <b/>
      <sz val="28"/>
      <color rgb="FFFF0000"/>
      <name val="Bookman Old Style"/>
      <family val="1"/>
    </font>
    <font>
      <b/>
      <sz val="36"/>
      <color rgb="FFFF0000"/>
      <name val="Arial"/>
      <family val="2"/>
    </font>
    <font>
      <sz val="24"/>
      <color theme="1"/>
      <name val="Bookman Old Style"/>
      <family val="1"/>
    </font>
    <font>
      <b/>
      <u val="single"/>
      <sz val="48"/>
      <color rgb="FFFF0000"/>
      <name val="Calibri"/>
      <family val="2"/>
    </font>
    <font>
      <sz val="20"/>
      <color theme="1"/>
      <name val="Bookman Old Style"/>
      <family val="1"/>
    </font>
    <font>
      <sz val="26"/>
      <color rgb="FFFF0000"/>
      <name val="Calibri"/>
      <family val="2"/>
    </font>
    <font>
      <sz val="26"/>
      <color rgb="FFFF0000"/>
      <name val="Arial"/>
      <family val="2"/>
    </font>
    <font>
      <sz val="36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rgb="FFFF0000"/>
      <name val="Bookman Old Style"/>
      <family val="1"/>
    </font>
    <font>
      <sz val="22"/>
      <color rgb="FFFF0000"/>
      <name val="Arial"/>
      <family val="2"/>
    </font>
    <font>
      <b/>
      <sz val="4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1" applyNumberFormat="0" applyAlignment="0" applyProtection="0"/>
    <xf numFmtId="0" fontId="120" fillId="27" borderId="2" applyNumberFormat="0" applyAlignment="0" applyProtection="0"/>
    <xf numFmtId="0" fontId="12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28" borderId="7" applyNumberFormat="0" applyAlignment="0" applyProtection="0"/>
    <xf numFmtId="0" fontId="127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9" fillId="30" borderId="0" applyNumberFormat="0" applyBorder="0" applyAlignment="0" applyProtection="0"/>
    <xf numFmtId="0" fontId="1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3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94" fillId="0" borderId="0" xfId="52" applyFont="1" applyAlignment="1">
      <alignment horizontal="center" vertical="center"/>
      <protection/>
    </xf>
    <xf numFmtId="0" fontId="95" fillId="0" borderId="0" xfId="52" applyFont="1" applyAlignment="1">
      <alignment horizontal="center" vertical="center"/>
      <protection/>
    </xf>
    <xf numFmtId="0" fontId="96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2" fontId="96" fillId="0" borderId="0" xfId="52" applyNumberFormat="1" applyFont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97" fillId="0" borderId="0" xfId="52" applyFont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35" fillId="0" borderId="0" xfId="52" applyFont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98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2" fontId="27" fillId="0" borderId="10" xfId="52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29" fillId="0" borderId="0" xfId="52" applyNumberFormat="1" applyFont="1" applyAlignment="1">
      <alignment horizontal="center" vertical="center"/>
      <protection/>
    </xf>
    <xf numFmtId="0" fontId="96" fillId="0" borderId="0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2" fontId="33" fillId="0" borderId="10" xfId="52" applyNumberFormat="1" applyFont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99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center" vertical="center" wrapText="1"/>
      <protection/>
    </xf>
    <xf numFmtId="0" fontId="5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61" fillId="0" borderId="10" xfId="52" applyNumberFormat="1" applyFont="1" applyBorder="1" applyAlignment="1">
      <alignment horizontal="center" vertical="center"/>
      <protection/>
    </xf>
    <xf numFmtId="0" fontId="61" fillId="0" borderId="10" xfId="52" applyFont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52" applyFont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34" fillId="0" borderId="10" xfId="52" applyFont="1" applyFill="1" applyBorder="1" applyAlignment="1">
      <alignment horizontal="center" vertical="center"/>
      <protection/>
    </xf>
    <xf numFmtId="0" fontId="135" fillId="0" borderId="0" xfId="52" applyFont="1" applyAlignment="1">
      <alignment horizontal="center" vertical="center"/>
      <protection/>
    </xf>
    <xf numFmtId="0" fontId="136" fillId="0" borderId="0" xfId="52" applyFont="1" applyAlignment="1">
      <alignment horizontal="center" vertical="center"/>
      <protection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137" fillId="33" borderId="10" xfId="52" applyFont="1" applyFill="1" applyBorder="1" applyAlignment="1">
      <alignment horizontal="center" vertical="center"/>
      <protection/>
    </xf>
    <xf numFmtId="0" fontId="137" fillId="0" borderId="10" xfId="52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138" fillId="0" borderId="0" xfId="52" applyFont="1" applyAlignment="1">
      <alignment horizontal="center" vertical="center"/>
      <protection/>
    </xf>
    <xf numFmtId="0" fontId="139" fillId="33" borderId="10" xfId="52" applyFont="1" applyFill="1" applyBorder="1" applyAlignment="1">
      <alignment horizontal="center" vertical="center"/>
      <protection/>
    </xf>
    <xf numFmtId="2" fontId="65" fillId="0" borderId="10" xfId="52" applyNumberFormat="1" applyFont="1" applyBorder="1" applyAlignment="1">
      <alignment horizontal="center" vertical="center"/>
      <protection/>
    </xf>
    <xf numFmtId="2" fontId="97" fillId="0" borderId="0" xfId="52" applyNumberFormat="1" applyFont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/>
      <protection/>
    </xf>
    <xf numFmtId="0" fontId="140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61" fillId="0" borderId="10" xfId="52" applyNumberFormat="1" applyFont="1" applyBorder="1" applyAlignment="1">
      <alignment horizontal="center" vertical="center"/>
      <protection/>
    </xf>
    <xf numFmtId="2" fontId="54" fillId="0" borderId="10" xfId="52" applyNumberFormat="1" applyFont="1" applyFill="1" applyBorder="1" applyAlignment="1">
      <alignment horizontal="left" vertical="center" wrapText="1"/>
      <protection/>
    </xf>
    <xf numFmtId="2" fontId="29" fillId="0" borderId="10" xfId="52" applyNumberFormat="1" applyFont="1" applyBorder="1" applyAlignment="1">
      <alignment horizontal="center" vertical="center"/>
      <protection/>
    </xf>
    <xf numFmtId="1" fontId="29" fillId="0" borderId="10" xfId="52" applyNumberFormat="1" applyFont="1" applyBorder="1" applyAlignment="1">
      <alignment horizontal="center" vertical="center"/>
      <protection/>
    </xf>
    <xf numFmtId="2" fontId="27" fillId="0" borderId="10" xfId="52" applyNumberFormat="1" applyFont="1" applyFill="1" applyBorder="1" applyAlignment="1">
      <alignment horizontal="left" vertical="center" wrapText="1"/>
      <protection/>
    </xf>
    <xf numFmtId="0" fontId="27" fillId="0" borderId="10" xfId="52" applyFont="1" applyBorder="1" applyAlignment="1">
      <alignment horizontal="center" vertical="center"/>
      <protection/>
    </xf>
    <xf numFmtId="1" fontId="27" fillId="0" borderId="10" xfId="52" applyNumberFormat="1" applyFont="1" applyBorder="1" applyAlignment="1">
      <alignment horizontal="center" vertical="center"/>
      <protection/>
    </xf>
    <xf numFmtId="0" fontId="9" fillId="5" borderId="10" xfId="0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2" fontId="29" fillId="0" borderId="10" xfId="52" applyNumberFormat="1" applyFont="1" applyFill="1" applyBorder="1" applyAlignment="1">
      <alignment horizontal="left" vertical="center" wrapText="1"/>
      <protection/>
    </xf>
    <xf numFmtId="0" fontId="8" fillId="5" borderId="10" xfId="0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0" fontId="27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140" fillId="0" borderId="10" xfId="0" applyFont="1" applyFill="1" applyBorder="1" applyAlignment="1">
      <alignment horizontal="left" vertical="center"/>
    </xf>
    <xf numFmtId="0" fontId="14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" fontId="33" fillId="0" borderId="10" xfId="52" applyNumberFormat="1" applyFont="1" applyBorder="1" applyAlignment="1">
      <alignment horizontal="center" vertical="center"/>
      <protection/>
    </xf>
    <xf numFmtId="1" fontId="33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98" fillId="0" borderId="0" xfId="52" applyNumberFormat="1" applyFont="1" applyAlignment="1">
      <alignment horizontal="center" vertical="center"/>
      <protection/>
    </xf>
    <xf numFmtId="0" fontId="141" fillId="0" borderId="0" xfId="52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96" fillId="0" borderId="10" xfId="52" applyFont="1" applyFill="1" applyBorder="1" applyAlignment="1">
      <alignment horizontal="center" vertical="center"/>
      <protection/>
    </xf>
    <xf numFmtId="1" fontId="29" fillId="0" borderId="10" xfId="52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2" fontId="65" fillId="0" borderId="10" xfId="52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142" fillId="0" borderId="10" xfId="0" applyFont="1" applyFill="1" applyBorder="1" applyAlignment="1">
      <alignment horizontal="left" vertical="center"/>
    </xf>
    <xf numFmtId="0" fontId="54" fillId="0" borderId="10" xfId="52" applyFont="1" applyFill="1" applyBorder="1" applyAlignment="1">
      <alignment horizontal="center" vertical="center"/>
      <protection/>
    </xf>
    <xf numFmtId="2" fontId="54" fillId="0" borderId="10" xfId="52" applyNumberFormat="1" applyFont="1" applyFill="1" applyBorder="1" applyAlignment="1">
      <alignment horizontal="center" vertical="center"/>
      <protection/>
    </xf>
    <xf numFmtId="1" fontId="54" fillId="0" borderId="10" xfId="52" applyNumberFormat="1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39" fillId="0" borderId="10" xfId="52" applyFont="1" applyFill="1" applyBorder="1" applyAlignment="1">
      <alignment horizontal="center" vertical="center"/>
      <protection/>
    </xf>
    <xf numFmtId="0" fontId="65" fillId="0" borderId="10" xfId="52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6" fillId="0" borderId="10" xfId="52" applyNumberFormat="1" applyFont="1" applyFill="1" applyBorder="1" applyAlignment="1">
      <alignment horizontal="left" vertical="center" wrapText="1"/>
      <protection/>
    </xf>
    <xf numFmtId="2" fontId="54" fillId="0" borderId="10" xfId="52" applyNumberFormat="1" applyFont="1" applyFill="1" applyBorder="1" applyAlignment="1">
      <alignment horizontal="center" vertical="center" wrapText="1"/>
      <protection/>
    </xf>
    <xf numFmtId="2" fontId="61" fillId="0" borderId="10" xfId="52" applyNumberFormat="1" applyFont="1" applyFill="1" applyBorder="1" applyAlignment="1">
      <alignment horizontal="left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6" fillId="0" borderId="10" xfId="52" applyFont="1" applyBorder="1" applyAlignment="1">
      <alignment horizontal="center" vertical="center"/>
      <protection/>
    </xf>
    <xf numFmtId="2" fontId="66" fillId="0" borderId="10" xfId="52" applyNumberFormat="1" applyFont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107" fillId="0" borderId="0" xfId="52" applyFont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143" fillId="0" borderId="0" xfId="52" applyFont="1" applyAlignment="1">
      <alignment horizontal="center" vertical="center"/>
      <protection/>
    </xf>
    <xf numFmtId="0" fontId="144" fillId="0" borderId="0" xfId="52" applyFont="1" applyAlignment="1">
      <alignment horizontal="center" vertical="center"/>
      <protection/>
    </xf>
    <xf numFmtId="0" fontId="28" fillId="0" borderId="0" xfId="52" applyFont="1" applyAlignment="1">
      <alignment horizontal="center" vertical="center"/>
      <protection/>
    </xf>
    <xf numFmtId="0" fontId="110" fillId="0" borderId="0" xfId="52" applyFont="1" applyBorder="1" applyAlignment="1">
      <alignment horizontal="center" vertical="center"/>
      <protection/>
    </xf>
    <xf numFmtId="0" fontId="145" fillId="0" borderId="0" xfId="52" applyFont="1" applyBorder="1" applyAlignment="1">
      <alignment horizontal="center" vertical="center"/>
      <protection/>
    </xf>
    <xf numFmtId="0" fontId="72" fillId="0" borderId="0" xfId="52" applyFont="1" applyBorder="1" applyAlignment="1">
      <alignment horizontal="center" vertical="center"/>
      <protection/>
    </xf>
    <xf numFmtId="0" fontId="61" fillId="0" borderId="0" xfId="0" applyFont="1" applyAlignment="1">
      <alignment horizontal="left"/>
    </xf>
    <xf numFmtId="180" fontId="110" fillId="0" borderId="0" xfId="52" applyNumberFormat="1" applyFont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" fontId="54" fillId="0" borderId="12" xfId="52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 vertical="center"/>
    </xf>
    <xf numFmtId="0" fontId="110" fillId="0" borderId="0" xfId="52" applyFont="1" applyAlignment="1">
      <alignment horizontal="center" vertical="center"/>
      <protection/>
    </xf>
    <xf numFmtId="0" fontId="74" fillId="0" borderId="0" xfId="52" applyFont="1" applyAlignment="1">
      <alignment horizontal="center" vertical="center"/>
      <protection/>
    </xf>
    <xf numFmtId="0" fontId="74" fillId="0" borderId="0" xfId="52" applyFont="1" applyAlignment="1">
      <alignment horizontal="left" vertical="center"/>
      <protection/>
    </xf>
    <xf numFmtId="0" fontId="33" fillId="0" borderId="0" xfId="0" applyFont="1" applyAlignment="1">
      <alignment horizontal="left"/>
    </xf>
    <xf numFmtId="0" fontId="0" fillId="0" borderId="0" xfId="52" applyAlignment="1">
      <alignment horizontal="right" vertical="center"/>
      <protection/>
    </xf>
    <xf numFmtId="0" fontId="76" fillId="0" borderId="10" xfId="0" applyFont="1" applyFill="1" applyBorder="1" applyAlignment="1">
      <alignment horizontal="left" vertical="center" wrapText="1"/>
    </xf>
    <xf numFmtId="2" fontId="66" fillId="0" borderId="10" xfId="52" applyNumberFormat="1" applyFont="1" applyFill="1" applyBorder="1" applyAlignment="1">
      <alignment horizontal="left" vertical="center" wrapText="1"/>
      <protection/>
    </xf>
    <xf numFmtId="2" fontId="23" fillId="0" borderId="10" xfId="52" applyNumberFormat="1" applyFont="1" applyFill="1" applyBorder="1" applyAlignment="1">
      <alignment horizontal="left" vertical="center" wrapText="1"/>
      <protection/>
    </xf>
    <xf numFmtId="0" fontId="140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1" fontId="33" fillId="0" borderId="10" xfId="52" applyNumberFormat="1" applyFont="1" applyFill="1" applyBorder="1" applyAlignment="1">
      <alignment horizontal="center" vertical="center" wrapText="1"/>
      <protection/>
    </xf>
    <xf numFmtId="2" fontId="33" fillId="0" borderId="10" xfId="52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21" fillId="35" borderId="10" xfId="52" applyFont="1" applyFill="1" applyBorder="1" applyAlignment="1">
      <alignment horizontal="center" vertical="center" wrapText="1"/>
      <protection/>
    </xf>
    <xf numFmtId="0" fontId="24" fillId="35" borderId="10" xfId="52" applyFont="1" applyFill="1" applyBorder="1" applyAlignment="1">
      <alignment horizontal="center" vertical="center" wrapText="1"/>
      <protection/>
    </xf>
    <xf numFmtId="0" fontId="23" fillId="35" borderId="10" xfId="0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center" wrapText="1"/>
      <protection/>
    </xf>
    <xf numFmtId="0" fontId="40" fillId="3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center" vertical="center" wrapText="1"/>
    </xf>
    <xf numFmtId="0" fontId="38" fillId="35" borderId="10" xfId="52" applyFont="1" applyFill="1" applyBorder="1" applyAlignment="1">
      <alignment horizontal="center" vertical="center" wrapText="1"/>
      <protection/>
    </xf>
    <xf numFmtId="0" fontId="39" fillId="35" borderId="10" xfId="0" applyFont="1" applyFill="1" applyBorder="1" applyAlignment="1">
      <alignment horizontal="center" vertical="center" wrapText="1"/>
    </xf>
    <xf numFmtId="0" fontId="20" fillId="0" borderId="0" xfId="52" applyFont="1" applyAlignment="1">
      <alignment horizontal="center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52" applyFont="1" applyFill="1" applyBorder="1" applyAlignment="1">
      <alignment horizontal="center" vertical="center" wrapText="1"/>
      <protection/>
    </xf>
    <xf numFmtId="0" fontId="49" fillId="35" borderId="10" xfId="52" applyFont="1" applyFill="1" applyBorder="1" applyAlignment="1">
      <alignment horizontal="center" vertical="center" wrapText="1"/>
      <protection/>
    </xf>
    <xf numFmtId="0" fontId="146" fillId="35" borderId="10" xfId="0" applyFont="1" applyFill="1" applyBorder="1" applyAlignment="1">
      <alignment horizontal="center" vertical="center" wrapText="1"/>
    </xf>
    <xf numFmtId="0" fontId="57" fillId="35" borderId="10" xfId="52" applyFont="1" applyFill="1" applyBorder="1" applyAlignment="1">
      <alignment horizontal="center" vertical="center" wrapText="1"/>
      <protection/>
    </xf>
    <xf numFmtId="0" fontId="147" fillId="35" borderId="10" xfId="0" applyFont="1" applyFill="1" applyBorder="1" applyAlignment="1">
      <alignment horizontal="center" vertical="center" wrapText="1"/>
    </xf>
    <xf numFmtId="0" fontId="8" fillId="34" borderId="10" xfId="52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24" fillId="34" borderId="10" xfId="52" applyFont="1" applyFill="1" applyBorder="1" applyAlignment="1">
      <alignment horizontal="center" vertical="center" wrapText="1"/>
      <protection/>
    </xf>
    <xf numFmtId="0" fontId="23" fillId="34" borderId="10" xfId="0" applyFont="1" applyFill="1" applyBorder="1" applyAlignment="1">
      <alignment horizontal="center" vertical="center" wrapText="1"/>
    </xf>
    <xf numFmtId="0" fontId="22" fillId="34" borderId="10" xfId="52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>
      <alignment horizontal="center" vertical="center" wrapText="1"/>
    </xf>
    <xf numFmtId="0" fontId="69" fillId="34" borderId="10" xfId="52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 wrapText="1"/>
    </xf>
    <xf numFmtId="0" fontId="31" fillId="34" borderId="10" xfId="52" applyFont="1" applyFill="1" applyBorder="1" applyAlignment="1">
      <alignment horizontal="center" vertical="center" wrapText="1"/>
      <protection/>
    </xf>
    <xf numFmtId="0" fontId="31" fillId="34" borderId="10" xfId="0" applyFont="1" applyFill="1" applyBorder="1" applyAlignment="1">
      <alignment horizontal="center" vertical="center" wrapText="1"/>
    </xf>
    <xf numFmtId="0" fontId="55" fillId="0" borderId="0" xfId="52" applyFont="1" applyAlignment="1">
      <alignment horizontal="center" vertical="top" wrapText="1"/>
      <protection/>
    </xf>
    <xf numFmtId="0" fontId="55" fillId="0" borderId="0" xfId="52" applyFont="1" applyAlignment="1">
      <alignment horizontal="center" vertical="center" wrapText="1"/>
      <protection/>
    </xf>
    <xf numFmtId="14" fontId="55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14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14" fillId="34" borderId="10" xfId="52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9" fillId="34" borderId="10" xfId="52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3" fillId="34" borderId="10" xfId="52" applyFont="1" applyFill="1" applyBorder="1" applyAlignment="1">
      <alignment horizontal="center" vertical="center" wrapText="1"/>
      <protection/>
    </xf>
    <xf numFmtId="0" fontId="3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4" borderId="10" xfId="52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7" fillId="0" borderId="13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52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0" borderId="13" xfId="52" applyFont="1" applyBorder="1" applyAlignment="1">
      <alignment horizontal="center" vertical="center" wrapText="1"/>
      <protection/>
    </xf>
    <xf numFmtId="0" fontId="21" fillId="35" borderId="13" xfId="52" applyFont="1" applyFill="1" applyBorder="1" applyAlignment="1">
      <alignment horizontal="center" vertical="top" wrapText="1"/>
      <protection/>
    </xf>
    <xf numFmtId="0" fontId="21" fillId="35" borderId="14" xfId="52" applyFont="1" applyFill="1" applyBorder="1" applyAlignment="1">
      <alignment horizontal="center" vertical="top" wrapText="1"/>
      <protection/>
    </xf>
    <xf numFmtId="0" fontId="21" fillId="35" borderId="12" xfId="52" applyFont="1" applyFill="1" applyBorder="1" applyAlignment="1">
      <alignment horizontal="center" vertical="top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52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9" fillId="0" borderId="10" xfId="52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6" fillId="35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22" fillId="35" borderId="10" xfId="52" applyFont="1" applyFill="1" applyBorder="1" applyAlignment="1">
      <alignment horizontal="center" vertical="center" wrapText="1"/>
      <protection/>
    </xf>
    <xf numFmtId="0" fontId="26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9" fillId="35" borderId="10" xfId="52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1" fillId="35" borderId="10" xfId="52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1" fontId="54" fillId="0" borderId="13" xfId="52" applyNumberFormat="1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30" fillId="35" borderId="10" xfId="0" applyFont="1" applyFill="1" applyBorder="1" applyAlignment="1">
      <alignment horizontal="center" vertical="center" wrapText="1"/>
    </xf>
    <xf numFmtId="0" fontId="18" fillId="35" borderId="10" xfId="52" applyFont="1" applyFill="1" applyBorder="1" applyAlignment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14" fillId="35" borderId="10" xfId="52" applyFont="1" applyFill="1" applyBorder="1" applyAlignment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0" fontId="7" fillId="35" borderId="10" xfId="52" applyFont="1" applyFill="1" applyBorder="1" applyAlignment="1">
      <alignment horizontal="center" vertical="center" wrapText="1"/>
      <protection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" fillId="34" borderId="10" xfId="5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18" fillId="34" borderId="10" xfId="52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5" xfId="52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5" xfId="52" applyFont="1" applyFill="1" applyBorder="1" applyAlignment="1">
      <alignment horizontal="center" vertical="center" wrapText="1"/>
      <protection/>
    </xf>
    <xf numFmtId="0" fontId="10" fillId="34" borderId="16" xfId="52" applyFont="1" applyFill="1" applyBorder="1" applyAlignment="1">
      <alignment horizontal="center" vertical="center" wrapText="1"/>
      <protection/>
    </xf>
    <xf numFmtId="0" fontId="10" fillId="34" borderId="17" xfId="52" applyFont="1" applyFill="1" applyBorder="1" applyAlignment="1">
      <alignment horizontal="center" vertical="center" wrapText="1"/>
      <protection/>
    </xf>
    <xf numFmtId="0" fontId="73" fillId="34" borderId="17" xfId="0" applyFont="1" applyFill="1" applyBorder="1" applyAlignment="1">
      <alignment horizontal="center" vertical="center" wrapText="1"/>
    </xf>
    <xf numFmtId="0" fontId="10" fillId="34" borderId="15" xfId="52" applyFont="1" applyFill="1" applyBorder="1" applyAlignment="1">
      <alignment horizontal="center" vertical="center" wrapText="1"/>
      <protection/>
    </xf>
    <xf numFmtId="0" fontId="30" fillId="34" borderId="10" xfId="0" applyFont="1" applyFill="1" applyBorder="1" applyAlignment="1">
      <alignment horizontal="center" vertical="center" wrapText="1"/>
    </xf>
    <xf numFmtId="0" fontId="14" fillId="34" borderId="18" xfId="52" applyFont="1" applyFill="1" applyBorder="1" applyAlignment="1">
      <alignment horizontal="center" vertical="center" wrapText="1"/>
      <protection/>
    </xf>
    <xf numFmtId="0" fontId="14" fillId="34" borderId="11" xfId="52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18" fillId="34" borderId="15" xfId="52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52" applyFont="1" applyBorder="1" applyAlignment="1">
      <alignment horizontal="center" vertical="center" wrapText="1"/>
      <protection/>
    </xf>
    <xf numFmtId="0" fontId="60" fillId="0" borderId="0" xfId="52" applyFont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14" fontId="60" fillId="0" borderId="0" xfId="52" applyNumberFormat="1" applyFont="1" applyAlignment="1">
      <alignment horizontal="center" vertical="center" wrapText="1"/>
      <protection/>
    </xf>
    <xf numFmtId="0" fontId="60" fillId="0" borderId="19" xfId="52" applyFont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34" borderId="10" xfId="52" applyFont="1" applyFill="1" applyBorder="1" applyAlignment="1">
      <alignment horizontal="center" vertical="center" wrapText="1"/>
      <protection/>
    </xf>
    <xf numFmtId="0" fontId="140" fillId="34" borderId="10" xfId="0" applyFont="1" applyFill="1" applyBorder="1" applyAlignment="1">
      <alignment horizontal="center" vertical="center" wrapText="1"/>
    </xf>
    <xf numFmtId="0" fontId="28" fillId="34" borderId="10" xfId="52" applyFont="1" applyFill="1" applyBorder="1" applyAlignment="1">
      <alignment horizontal="center" vertical="center" wrapText="1"/>
      <protection/>
    </xf>
    <xf numFmtId="0" fontId="33" fillId="34" borderId="10" xfId="0" applyFont="1" applyFill="1" applyBorder="1" applyAlignment="1">
      <alignment horizontal="center" vertical="center" wrapText="1"/>
    </xf>
    <xf numFmtId="0" fontId="57" fillId="34" borderId="10" xfId="52" applyFont="1" applyFill="1" applyBorder="1" applyAlignment="1">
      <alignment horizontal="center" vertical="center" wrapText="1"/>
      <protection/>
    </xf>
    <xf numFmtId="0" fontId="57" fillId="34" borderId="10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28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3" fillId="34" borderId="10" xfId="52" applyFont="1" applyFill="1" applyBorder="1" applyAlignment="1">
      <alignment horizontal="center" vertical="center" wrapText="1"/>
      <protection/>
    </xf>
    <xf numFmtId="0" fontId="71" fillId="34" borderId="10" xfId="52" applyFont="1" applyFill="1" applyBorder="1" applyAlignment="1">
      <alignment horizontal="center" vertical="center" wrapText="1"/>
      <protection/>
    </xf>
    <xf numFmtId="0" fontId="148" fillId="0" borderId="10" xfId="52" applyFont="1" applyBorder="1" applyAlignment="1">
      <alignment horizontal="center" vertical="center" textRotation="90" wrapText="1"/>
      <protection/>
    </xf>
    <xf numFmtId="0" fontId="149" fillId="0" borderId="10" xfId="0" applyFont="1" applyBorder="1" applyAlignment="1">
      <alignment horizontal="center" vertical="center" textRotation="90" wrapText="1"/>
    </xf>
    <xf numFmtId="0" fontId="28" fillId="0" borderId="20" xfId="52" applyFont="1" applyBorder="1" applyAlignment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150" fillId="0" borderId="20" xfId="52" applyFont="1" applyBorder="1" applyAlignment="1">
      <alignment horizontal="center" vertical="center" wrapText="1"/>
      <protection/>
    </xf>
    <xf numFmtId="0" fontId="67" fillId="0" borderId="22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top" wrapText="1"/>
    </xf>
    <xf numFmtId="0" fontId="40" fillId="35" borderId="12" xfId="0" applyFont="1" applyFill="1" applyBorder="1" applyAlignment="1">
      <alignment horizontal="center" vertical="top" wrapText="1"/>
    </xf>
    <xf numFmtId="0" fontId="9" fillId="34" borderId="13" xfId="52" applyFont="1" applyFill="1" applyBorder="1" applyAlignment="1">
      <alignment horizontal="center" vertical="center" wrapText="1"/>
      <protection/>
    </xf>
    <xf numFmtId="0" fontId="9" fillId="34" borderId="14" xfId="52" applyFont="1" applyFill="1" applyBorder="1" applyAlignment="1">
      <alignment horizontal="center" vertical="center" wrapText="1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24" fillId="5" borderId="10" xfId="52" applyFont="1" applyFill="1" applyBorder="1" applyAlignment="1">
      <alignment horizontal="center" vertical="center" wrapText="1"/>
      <protection/>
    </xf>
    <xf numFmtId="0" fontId="23" fillId="5" borderId="10" xfId="0" applyFont="1" applyFill="1" applyBorder="1" applyAlignment="1">
      <alignment horizontal="center" vertical="center" wrapText="1"/>
    </xf>
    <xf numFmtId="0" fontId="8" fillId="5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1" fillId="5" borderId="10" xfId="52" applyFont="1" applyFill="1" applyBorder="1" applyAlignment="1">
      <alignment horizontal="center" vertical="center" wrapText="1"/>
      <protection/>
    </xf>
    <xf numFmtId="0" fontId="31" fillId="5" borderId="10" xfId="0" applyFont="1" applyFill="1" applyBorder="1" applyAlignment="1">
      <alignment horizontal="center" vertical="center" wrapText="1"/>
    </xf>
    <xf numFmtId="0" fontId="18" fillId="5" borderId="10" xfId="52" applyFont="1" applyFill="1" applyBorder="1" applyAlignment="1">
      <alignment horizontal="center" vertical="center" wrapText="1"/>
      <protection/>
    </xf>
    <xf numFmtId="0" fontId="17" fillId="5" borderId="10" xfId="0" applyFont="1" applyFill="1" applyBorder="1" applyAlignment="1">
      <alignment horizontal="center" vertical="center" wrapText="1"/>
    </xf>
    <xf numFmtId="0" fontId="22" fillId="5" borderId="10" xfId="52" applyFont="1" applyFill="1" applyBorder="1" applyAlignment="1">
      <alignment horizontal="center" vertical="center" wrapText="1"/>
      <protection/>
    </xf>
    <xf numFmtId="0" fontId="26" fillId="5" borderId="10" xfId="0" applyFont="1" applyFill="1" applyBorder="1" applyAlignment="1">
      <alignment horizontal="center" vertical="center" wrapText="1"/>
    </xf>
    <xf numFmtId="0" fontId="6" fillId="5" borderId="10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3" fillId="5" borderId="10" xfId="52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8" fillId="34" borderId="13" xfId="52" applyFont="1" applyFill="1" applyBorder="1" applyAlignment="1">
      <alignment horizontal="center" vertical="center" wrapText="1"/>
      <protection/>
    </xf>
    <xf numFmtId="0" fontId="8" fillId="34" borderId="14" xfId="52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0" fillId="35" borderId="10" xfId="52" applyFont="1" applyFill="1" applyBorder="1" applyAlignment="1">
      <alignment horizontal="center" vertical="center" wrapText="1"/>
      <protection/>
    </xf>
    <xf numFmtId="0" fontId="27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54" fillId="0" borderId="13" xfId="52" applyFont="1" applyFill="1" applyBorder="1" applyAlignment="1">
      <alignment horizontal="center" vertical="center" wrapText="1"/>
      <protection/>
    </xf>
    <xf numFmtId="0" fontId="13" fillId="35" borderId="10" xfId="52" applyFont="1" applyFill="1" applyBorder="1" applyAlignment="1">
      <alignment horizontal="center" vertical="center" wrapText="1"/>
      <protection/>
    </xf>
    <xf numFmtId="0" fontId="60" fillId="0" borderId="0" xfId="52" applyFont="1" applyAlignment="1">
      <alignment horizontal="center" vertical="top" wrapText="1"/>
      <protection/>
    </xf>
    <xf numFmtId="0" fontId="34" fillId="0" borderId="0" xfId="0" applyFont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581025</xdr:rowOff>
    </xdr:from>
    <xdr:to>
      <xdr:col>1</xdr:col>
      <xdr:colOff>523875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025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619125</xdr:rowOff>
    </xdr:from>
    <xdr:to>
      <xdr:col>8</xdr:col>
      <xdr:colOff>1647825</xdr:colOff>
      <xdr:row>2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5049500" y="619125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552450</xdr:rowOff>
    </xdr:from>
    <xdr:to>
      <xdr:col>2</xdr:col>
      <xdr:colOff>781050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524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78417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657225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685800</xdr:rowOff>
    </xdr:from>
    <xdr:to>
      <xdr:col>1</xdr:col>
      <xdr:colOff>257175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5800"/>
          <a:ext cx="9048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571500</xdr:rowOff>
    </xdr:from>
    <xdr:to>
      <xdr:col>13</xdr:col>
      <xdr:colOff>762000</xdr:colOff>
      <xdr:row>3</xdr:row>
      <xdr:rowOff>200025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546050" y="571500"/>
          <a:ext cx="1685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590550</xdr:rowOff>
    </xdr:from>
    <xdr:to>
      <xdr:col>2</xdr:col>
      <xdr:colOff>495300</xdr:colOff>
      <xdr:row>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905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685800</xdr:rowOff>
    </xdr:from>
    <xdr:to>
      <xdr:col>1</xdr:col>
      <xdr:colOff>304800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5800"/>
          <a:ext cx="9525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571500</xdr:rowOff>
    </xdr:from>
    <xdr:to>
      <xdr:col>13</xdr:col>
      <xdr:colOff>762000</xdr:colOff>
      <xdr:row>3</xdr:row>
      <xdr:rowOff>200025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517475" y="571500"/>
          <a:ext cx="1685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590550</xdr:rowOff>
    </xdr:from>
    <xdr:to>
      <xdr:col>2</xdr:col>
      <xdr:colOff>495300</xdr:colOff>
      <xdr:row>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905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571500</xdr:rowOff>
    </xdr:from>
    <xdr:to>
      <xdr:col>13</xdr:col>
      <xdr:colOff>723900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860250" y="57150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609600</xdr:rowOff>
    </xdr:from>
    <xdr:to>
      <xdr:col>1</xdr:col>
      <xdr:colOff>781050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33350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1057275</xdr:colOff>
      <xdr:row>0</xdr:row>
      <xdr:rowOff>533400</xdr:rowOff>
    </xdr:from>
    <xdr:to>
      <xdr:col>13</xdr:col>
      <xdr:colOff>581025</xdr:colOff>
      <xdr:row>4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098375" y="533400"/>
          <a:ext cx="2066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0</xdr:row>
      <xdr:rowOff>600075</xdr:rowOff>
    </xdr:from>
    <xdr:to>
      <xdr:col>2</xdr:col>
      <xdr:colOff>1695450</xdr:colOff>
      <xdr:row>4</xdr:row>
      <xdr:rowOff>342900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00075"/>
          <a:ext cx="1704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619125</xdr:rowOff>
    </xdr:from>
    <xdr:to>
      <xdr:col>13</xdr:col>
      <xdr:colOff>152400</xdr:colOff>
      <xdr:row>4</xdr:row>
      <xdr:rowOff>133350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31525" y="619125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571500</xdr:rowOff>
    </xdr:from>
    <xdr:to>
      <xdr:col>13</xdr:col>
      <xdr:colOff>723900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745950" y="57150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619125</xdr:rowOff>
    </xdr:from>
    <xdr:to>
      <xdr:col>13</xdr:col>
      <xdr:colOff>152400</xdr:colOff>
      <xdr:row>4</xdr:row>
      <xdr:rowOff>133350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31525" y="619125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571500</xdr:rowOff>
    </xdr:from>
    <xdr:to>
      <xdr:col>1</xdr:col>
      <xdr:colOff>857250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0"/>
          <a:ext cx="1333500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361950</xdr:rowOff>
    </xdr:from>
    <xdr:to>
      <xdr:col>11</xdr:col>
      <xdr:colOff>857250</xdr:colOff>
      <xdr:row>3</xdr:row>
      <xdr:rowOff>228600</xdr:rowOff>
    </xdr:to>
    <xdr:pic>
      <xdr:nvPicPr>
        <xdr:cNvPr id="2" name="Рисунок 6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9279850" y="361950"/>
          <a:ext cx="1981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485775</xdr:rowOff>
    </xdr:from>
    <xdr:to>
      <xdr:col>2</xdr:col>
      <xdr:colOff>2076450</xdr:colOff>
      <xdr:row>3</xdr:row>
      <xdr:rowOff>352425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485775"/>
          <a:ext cx="1628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581025</xdr:rowOff>
    </xdr:from>
    <xdr:to>
      <xdr:col>1</xdr:col>
      <xdr:colOff>523875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025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619125</xdr:rowOff>
    </xdr:from>
    <xdr:to>
      <xdr:col>8</xdr:col>
      <xdr:colOff>1647825</xdr:colOff>
      <xdr:row>2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5049500" y="619125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552450</xdr:rowOff>
    </xdr:from>
    <xdr:to>
      <xdr:col>2</xdr:col>
      <xdr:colOff>781050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524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06027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514350</xdr:rowOff>
    </xdr:from>
    <xdr:to>
      <xdr:col>1</xdr:col>
      <xdr:colOff>485775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4350"/>
          <a:ext cx="1076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752475</xdr:colOff>
      <xdr:row>0</xdr:row>
      <xdr:rowOff>285750</xdr:rowOff>
    </xdr:from>
    <xdr:to>
      <xdr:col>13</xdr:col>
      <xdr:colOff>685800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222325" y="285750"/>
          <a:ext cx="2085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533400</xdr:rowOff>
    </xdr:from>
    <xdr:to>
      <xdr:col>2</xdr:col>
      <xdr:colOff>933450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33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685800</xdr:rowOff>
    </xdr:from>
    <xdr:to>
      <xdr:col>1</xdr:col>
      <xdr:colOff>790575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85800"/>
          <a:ext cx="1352550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1343025</xdr:colOff>
      <xdr:row>0</xdr:row>
      <xdr:rowOff>371475</xdr:rowOff>
    </xdr:from>
    <xdr:to>
      <xdr:col>13</xdr:col>
      <xdr:colOff>885825</xdr:colOff>
      <xdr:row>3</xdr:row>
      <xdr:rowOff>209550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346400" y="371475"/>
          <a:ext cx="2457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685800</xdr:rowOff>
    </xdr:from>
    <xdr:to>
      <xdr:col>2</xdr:col>
      <xdr:colOff>1676400</xdr:colOff>
      <xdr:row>4</xdr:row>
      <xdr:rowOff>76200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85800"/>
          <a:ext cx="1543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790575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1343025</xdr:colOff>
      <xdr:row>0</xdr:row>
      <xdr:rowOff>371475</xdr:rowOff>
    </xdr:from>
    <xdr:to>
      <xdr:col>13</xdr:col>
      <xdr:colOff>885825</xdr:colOff>
      <xdr:row>3</xdr:row>
      <xdr:rowOff>209550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346400" y="371475"/>
          <a:ext cx="2457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95250</xdr:rowOff>
    </xdr:from>
    <xdr:to>
      <xdr:col>2</xdr:col>
      <xdr:colOff>1771650</xdr:colOff>
      <xdr:row>3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5250"/>
          <a:ext cx="1724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866775</xdr:rowOff>
    </xdr:from>
    <xdr:to>
      <xdr:col>2</xdr:col>
      <xdr:colOff>76200</xdr:colOff>
      <xdr:row>4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66775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1019175</xdr:colOff>
      <xdr:row>0</xdr:row>
      <xdr:rowOff>304800</xdr:rowOff>
    </xdr:from>
    <xdr:to>
      <xdr:col>12</xdr:col>
      <xdr:colOff>895350</xdr:colOff>
      <xdr:row>3</xdr:row>
      <xdr:rowOff>123825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317700" y="304800"/>
          <a:ext cx="2238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790575</xdr:rowOff>
    </xdr:from>
    <xdr:to>
      <xdr:col>2</xdr:col>
      <xdr:colOff>2143125</xdr:colOff>
      <xdr:row>4</xdr:row>
      <xdr:rowOff>304800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790575"/>
          <a:ext cx="1704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409575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2242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819150</xdr:colOff>
      <xdr:row>0</xdr:row>
      <xdr:rowOff>361950</xdr:rowOff>
    </xdr:from>
    <xdr:to>
      <xdr:col>13</xdr:col>
      <xdr:colOff>333375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194000" y="361950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390525</xdr:rowOff>
    </xdr:from>
    <xdr:to>
      <xdr:col>2</xdr:col>
      <xdr:colOff>1962150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90525"/>
          <a:ext cx="1590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409575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2242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409575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2242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06027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26042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933450</xdr:colOff>
      <xdr:row>0</xdr:row>
      <xdr:rowOff>866775</xdr:rowOff>
    </xdr:from>
    <xdr:to>
      <xdr:col>12</xdr:col>
      <xdr:colOff>257175</xdr:colOff>
      <xdr:row>4</xdr:row>
      <xdr:rowOff>47625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212300" y="8667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276225</xdr:colOff>
      <xdr:row>0</xdr:row>
      <xdr:rowOff>352425</xdr:rowOff>
    </xdr:from>
    <xdr:to>
      <xdr:col>14</xdr:col>
      <xdr:colOff>704850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231475" y="3524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962025</xdr:colOff>
      <xdr:row>0</xdr:row>
      <xdr:rowOff>352425</xdr:rowOff>
    </xdr:from>
    <xdr:to>
      <xdr:col>14</xdr:col>
      <xdr:colOff>228600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421975" y="352425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962025</xdr:colOff>
      <xdr:row>0</xdr:row>
      <xdr:rowOff>352425</xdr:rowOff>
    </xdr:from>
    <xdr:to>
      <xdr:col>14</xdr:col>
      <xdr:colOff>228600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88675" y="352425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581025</xdr:rowOff>
    </xdr:from>
    <xdr:to>
      <xdr:col>1</xdr:col>
      <xdr:colOff>523875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025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619125</xdr:rowOff>
    </xdr:from>
    <xdr:to>
      <xdr:col>8</xdr:col>
      <xdr:colOff>1647825</xdr:colOff>
      <xdr:row>2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5049500" y="619125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552450</xdr:rowOff>
    </xdr:from>
    <xdr:to>
      <xdr:col>2</xdr:col>
      <xdr:colOff>781050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524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90"/>
  <sheetViews>
    <sheetView view="pageBreakPreview" zoomScale="46" zoomScaleNormal="62" zoomScaleSheetLayoutView="46" workbookViewId="0" topLeftCell="A73">
      <selection activeCell="B27" sqref="B27:I27"/>
    </sheetView>
  </sheetViews>
  <sheetFormatPr defaultColWidth="9.140625" defaultRowHeight="12.75"/>
  <cols>
    <col min="1" max="1" width="9.140625" style="1" customWidth="1"/>
    <col min="2" max="2" width="12.8515625" style="13" customWidth="1"/>
    <col min="3" max="3" width="60.8515625" style="2" customWidth="1"/>
    <col min="4" max="4" width="15.57421875" style="1" customWidth="1"/>
    <col min="5" max="5" width="13.140625" style="1" customWidth="1"/>
    <col min="6" max="6" width="40.00390625" style="1" customWidth="1"/>
    <col min="7" max="7" width="35.140625" style="1" customWidth="1"/>
    <col min="8" max="8" width="30.8515625" style="1" customWidth="1"/>
    <col min="9" max="9" width="30.7109375" style="27" customWidth="1"/>
    <col min="10" max="16384" width="9.140625" style="1" customWidth="1"/>
  </cols>
  <sheetData>
    <row r="1" spans="1:9" s="3" customFormat="1" ht="93" customHeight="1">
      <c r="A1" s="175" t="s">
        <v>285</v>
      </c>
      <c r="B1" s="175"/>
      <c r="C1" s="175"/>
      <c r="D1" s="175"/>
      <c r="E1" s="175"/>
      <c r="F1" s="175"/>
      <c r="G1" s="175"/>
      <c r="H1" s="175"/>
      <c r="I1" s="175"/>
    </row>
    <row r="2" spans="1:9" s="3" customFormat="1" ht="24.75" customHeight="1">
      <c r="A2" s="176" t="s">
        <v>136</v>
      </c>
      <c r="B2" s="177"/>
      <c r="C2" s="177"/>
      <c r="D2" s="177"/>
      <c r="E2" s="177"/>
      <c r="F2" s="177"/>
      <c r="G2" s="177"/>
      <c r="H2" s="177"/>
      <c r="I2" s="177"/>
    </row>
    <row r="3" spans="1:9" s="3" customFormat="1" ht="27" customHeight="1">
      <c r="A3" s="178" t="s">
        <v>9</v>
      </c>
      <c r="B3" s="178"/>
      <c r="C3" s="178"/>
      <c r="D3" s="178"/>
      <c r="E3" s="178"/>
      <c r="F3" s="178"/>
      <c r="G3" s="178"/>
      <c r="H3" s="178"/>
      <c r="I3" s="178"/>
    </row>
    <row r="4" spans="1:9" s="3" customFormat="1" ht="27" customHeight="1">
      <c r="A4" s="179">
        <v>43903</v>
      </c>
      <c r="B4" s="178"/>
      <c r="C4" s="178"/>
      <c r="D4" s="178"/>
      <c r="E4" s="178"/>
      <c r="F4" s="178"/>
      <c r="G4" s="178"/>
      <c r="H4" s="178"/>
      <c r="I4" s="178"/>
    </row>
    <row r="5" spans="1:9" s="3" customFormat="1" ht="27" customHeight="1">
      <c r="A5" s="180" t="s">
        <v>43</v>
      </c>
      <c r="B5" s="180"/>
      <c r="C5" s="180"/>
      <c r="D5" s="180"/>
      <c r="E5" s="180"/>
      <c r="F5" s="180"/>
      <c r="G5" s="180"/>
      <c r="H5" s="180"/>
      <c r="I5" s="180"/>
    </row>
    <row r="6" spans="1:9" s="4" customFormat="1" ht="19.5" customHeight="1">
      <c r="A6" s="167" t="s">
        <v>1</v>
      </c>
      <c r="B6" s="167" t="s">
        <v>4</v>
      </c>
      <c r="C6" s="167" t="s">
        <v>2</v>
      </c>
      <c r="D6" s="173" t="s">
        <v>7</v>
      </c>
      <c r="E6" s="173" t="s">
        <v>5</v>
      </c>
      <c r="F6" s="167" t="s">
        <v>3</v>
      </c>
      <c r="G6" s="183" t="s">
        <v>23</v>
      </c>
      <c r="H6" s="181" t="s">
        <v>24</v>
      </c>
      <c r="I6" s="181" t="s">
        <v>25</v>
      </c>
    </row>
    <row r="7" spans="1:9" s="4" customFormat="1" ht="43.5" customHeight="1">
      <c r="A7" s="168"/>
      <c r="B7" s="172"/>
      <c r="C7" s="168"/>
      <c r="D7" s="174"/>
      <c r="E7" s="174"/>
      <c r="F7" s="168"/>
      <c r="G7" s="184"/>
      <c r="H7" s="182"/>
      <c r="I7" s="182"/>
    </row>
    <row r="8" spans="1:9" s="5" customFormat="1" ht="28.5" customHeight="1">
      <c r="A8" s="169" t="s">
        <v>286</v>
      </c>
      <c r="B8" s="171"/>
      <c r="C8" s="171"/>
      <c r="D8" s="171"/>
      <c r="E8" s="171"/>
      <c r="F8" s="171"/>
      <c r="G8" s="171"/>
      <c r="H8" s="171"/>
      <c r="I8" s="171"/>
    </row>
    <row r="9" spans="1:9" s="5" customFormat="1" ht="35.25" customHeight="1">
      <c r="A9" s="166" t="s">
        <v>142</v>
      </c>
      <c r="B9" s="170"/>
      <c r="C9" s="170"/>
      <c r="D9" s="170"/>
      <c r="E9" s="170"/>
      <c r="F9" s="170"/>
      <c r="G9" s="170"/>
      <c r="H9" s="170"/>
      <c r="I9" s="170"/>
    </row>
    <row r="10" spans="1:9" s="5" customFormat="1" ht="27.75" customHeight="1">
      <c r="A10" s="169" t="s">
        <v>273</v>
      </c>
      <c r="B10" s="171"/>
      <c r="C10" s="171"/>
      <c r="D10" s="171"/>
      <c r="E10" s="171"/>
      <c r="F10" s="171"/>
      <c r="G10" s="171"/>
      <c r="H10" s="171"/>
      <c r="I10" s="171"/>
    </row>
    <row r="11" spans="1:9" s="5" customFormat="1" ht="45" customHeight="1">
      <c r="A11" s="69">
        <v>1</v>
      </c>
      <c r="B11" s="55">
        <v>58</v>
      </c>
      <c r="C11" s="46" t="s">
        <v>137</v>
      </c>
      <c r="D11" s="49">
        <v>1972</v>
      </c>
      <c r="E11" s="49" t="s">
        <v>56</v>
      </c>
      <c r="F11" s="52" t="s">
        <v>138</v>
      </c>
      <c r="G11" s="125" t="s">
        <v>139</v>
      </c>
      <c r="H11" s="33" t="s">
        <v>140</v>
      </c>
      <c r="I11" s="149" t="s">
        <v>141</v>
      </c>
    </row>
    <row r="12" spans="1:9" s="5" customFormat="1" ht="35.25" customHeight="1">
      <c r="A12" s="166" t="s">
        <v>152</v>
      </c>
      <c r="B12" s="170"/>
      <c r="C12" s="170"/>
      <c r="D12" s="170"/>
      <c r="E12" s="170"/>
      <c r="F12" s="170"/>
      <c r="G12" s="170"/>
      <c r="H12" s="170"/>
      <c r="I12" s="170"/>
    </row>
    <row r="13" spans="1:9" s="5" customFormat="1" ht="27.75" customHeight="1">
      <c r="A13" s="169" t="s">
        <v>98</v>
      </c>
      <c r="B13" s="171"/>
      <c r="C13" s="171"/>
      <c r="D13" s="171"/>
      <c r="E13" s="171"/>
      <c r="F13" s="171"/>
      <c r="G13" s="171"/>
      <c r="H13" s="171"/>
      <c r="I13" s="171"/>
    </row>
    <row r="14" spans="1:9" s="5" customFormat="1" ht="56.25" customHeight="1">
      <c r="A14" s="69">
        <v>1</v>
      </c>
      <c r="B14" s="55">
        <v>19</v>
      </c>
      <c r="C14" s="46" t="s">
        <v>54</v>
      </c>
      <c r="D14" s="49">
        <v>1988</v>
      </c>
      <c r="E14" s="49" t="s">
        <v>64</v>
      </c>
      <c r="F14" s="52" t="s">
        <v>271</v>
      </c>
      <c r="G14" s="125" t="s">
        <v>60</v>
      </c>
      <c r="H14" s="33" t="s">
        <v>143</v>
      </c>
      <c r="I14" s="149" t="s">
        <v>69</v>
      </c>
    </row>
    <row r="15" spans="1:9" s="5" customFormat="1" ht="56.25" customHeight="1">
      <c r="A15" s="69">
        <v>2</v>
      </c>
      <c r="B15" s="55">
        <v>42</v>
      </c>
      <c r="C15" s="46" t="s">
        <v>145</v>
      </c>
      <c r="D15" s="49"/>
      <c r="E15" s="49"/>
      <c r="F15" s="52" t="s">
        <v>146</v>
      </c>
      <c r="G15" s="125"/>
      <c r="H15" s="33" t="s">
        <v>147</v>
      </c>
      <c r="I15" s="149" t="s">
        <v>148</v>
      </c>
    </row>
    <row r="16" spans="1:9" s="5" customFormat="1" ht="56.25" customHeight="1">
      <c r="A16" s="69">
        <v>3</v>
      </c>
      <c r="B16" s="55">
        <v>55</v>
      </c>
      <c r="C16" s="46" t="s">
        <v>149</v>
      </c>
      <c r="D16" s="49">
        <v>2006</v>
      </c>
      <c r="E16" s="49"/>
      <c r="F16" s="52" t="s">
        <v>150</v>
      </c>
      <c r="G16" s="125"/>
      <c r="H16" s="33" t="s">
        <v>93</v>
      </c>
      <c r="I16" s="149" t="s">
        <v>151</v>
      </c>
    </row>
    <row r="17" spans="1:9" s="5" customFormat="1" ht="56.25" customHeight="1">
      <c r="A17" s="69">
        <v>4</v>
      </c>
      <c r="B17" s="55">
        <v>19</v>
      </c>
      <c r="C17" s="46" t="s">
        <v>144</v>
      </c>
      <c r="D17" s="49">
        <v>2009</v>
      </c>
      <c r="E17" s="49" t="s">
        <v>53</v>
      </c>
      <c r="F17" s="52" t="s">
        <v>59</v>
      </c>
      <c r="G17" s="125" t="s">
        <v>60</v>
      </c>
      <c r="H17" s="33" t="s">
        <v>143</v>
      </c>
      <c r="I17" s="149" t="s">
        <v>69</v>
      </c>
    </row>
    <row r="18" spans="1:9" s="5" customFormat="1" ht="35.25" customHeight="1">
      <c r="A18" s="166" t="s">
        <v>153</v>
      </c>
      <c r="B18" s="170"/>
      <c r="C18" s="170"/>
      <c r="D18" s="170"/>
      <c r="E18" s="170"/>
      <c r="F18" s="170"/>
      <c r="G18" s="170"/>
      <c r="H18" s="170"/>
      <c r="I18" s="170"/>
    </row>
    <row r="19" spans="1:9" s="5" customFormat="1" ht="27.75" customHeight="1">
      <c r="A19" s="169" t="s">
        <v>274</v>
      </c>
      <c r="B19" s="171"/>
      <c r="C19" s="171"/>
      <c r="D19" s="171"/>
      <c r="E19" s="171"/>
      <c r="F19" s="171"/>
      <c r="G19" s="171"/>
      <c r="H19" s="171"/>
      <c r="I19" s="171"/>
    </row>
    <row r="20" spans="1:9" s="5" customFormat="1" ht="56.25" customHeight="1">
      <c r="A20" s="69">
        <v>1</v>
      </c>
      <c r="B20" s="55">
        <v>3</v>
      </c>
      <c r="C20" s="46" t="s">
        <v>154</v>
      </c>
      <c r="D20" s="49">
        <v>1972</v>
      </c>
      <c r="E20" s="49" t="s">
        <v>8</v>
      </c>
      <c r="F20" s="52" t="s">
        <v>155</v>
      </c>
      <c r="G20" s="125" t="s">
        <v>156</v>
      </c>
      <c r="H20" s="33" t="s">
        <v>157</v>
      </c>
      <c r="I20" s="149" t="s">
        <v>158</v>
      </c>
    </row>
    <row r="21" spans="1:9" s="5" customFormat="1" ht="56.25" customHeight="1">
      <c r="A21" s="69">
        <v>2</v>
      </c>
      <c r="B21" s="55">
        <v>9</v>
      </c>
      <c r="C21" s="46" t="s">
        <v>166</v>
      </c>
      <c r="D21" s="49">
        <v>2006</v>
      </c>
      <c r="E21" s="49" t="s">
        <v>55</v>
      </c>
      <c r="F21" s="52" t="s">
        <v>101</v>
      </c>
      <c r="G21" s="125" t="s">
        <v>100</v>
      </c>
      <c r="H21" s="33" t="s">
        <v>65</v>
      </c>
      <c r="I21" s="149" t="s">
        <v>66</v>
      </c>
    </row>
    <row r="22" spans="1:9" s="5" customFormat="1" ht="56.25" customHeight="1">
      <c r="A22" s="69">
        <v>3</v>
      </c>
      <c r="B22" s="55">
        <v>15</v>
      </c>
      <c r="C22" s="46" t="s">
        <v>167</v>
      </c>
      <c r="D22" s="49">
        <v>2006</v>
      </c>
      <c r="E22" s="49" t="s">
        <v>57</v>
      </c>
      <c r="F22" s="52" t="s">
        <v>168</v>
      </c>
      <c r="G22" s="125" t="s">
        <v>168</v>
      </c>
      <c r="H22" s="33" t="s">
        <v>169</v>
      </c>
      <c r="I22" s="149" t="s">
        <v>170</v>
      </c>
    </row>
    <row r="23" spans="1:9" s="5" customFormat="1" ht="56.25" customHeight="1">
      <c r="A23" s="69">
        <v>4</v>
      </c>
      <c r="B23" s="55">
        <v>35</v>
      </c>
      <c r="C23" s="46" t="s">
        <v>171</v>
      </c>
      <c r="D23" s="49">
        <v>1981</v>
      </c>
      <c r="E23" s="49" t="s">
        <v>8</v>
      </c>
      <c r="F23" s="52" t="s">
        <v>172</v>
      </c>
      <c r="G23" s="125" t="s">
        <v>173</v>
      </c>
      <c r="H23" s="33" t="s">
        <v>104</v>
      </c>
      <c r="I23" s="149" t="s">
        <v>62</v>
      </c>
    </row>
    <row r="24" spans="1:9" s="5" customFormat="1" ht="56.25" customHeight="1">
      <c r="A24" s="69">
        <v>5</v>
      </c>
      <c r="B24" s="55">
        <v>57</v>
      </c>
      <c r="C24" s="46" t="s">
        <v>174</v>
      </c>
      <c r="D24" s="49">
        <v>1994</v>
      </c>
      <c r="E24" s="49" t="s">
        <v>89</v>
      </c>
      <c r="F24" s="52" t="s">
        <v>175</v>
      </c>
      <c r="G24" s="125" t="s">
        <v>176</v>
      </c>
      <c r="H24" s="33" t="s">
        <v>177</v>
      </c>
      <c r="I24" s="149" t="s">
        <v>151</v>
      </c>
    </row>
    <row r="25" spans="1:9" s="5" customFormat="1" ht="56.25" customHeight="1">
      <c r="A25" s="69">
        <v>6</v>
      </c>
      <c r="B25" s="55">
        <v>5</v>
      </c>
      <c r="C25" s="46" t="s">
        <v>162</v>
      </c>
      <c r="D25" s="49">
        <v>1979</v>
      </c>
      <c r="E25" s="49" t="s">
        <v>56</v>
      </c>
      <c r="F25" s="52" t="s">
        <v>163</v>
      </c>
      <c r="G25" s="125" t="s">
        <v>164</v>
      </c>
      <c r="H25" s="33" t="s">
        <v>161</v>
      </c>
      <c r="I25" s="149" t="s">
        <v>165</v>
      </c>
    </row>
    <row r="26" spans="1:9" s="5" customFormat="1" ht="56.25" customHeight="1">
      <c r="A26" s="69">
        <v>7</v>
      </c>
      <c r="B26" s="55">
        <v>4</v>
      </c>
      <c r="C26" s="46" t="s">
        <v>159</v>
      </c>
      <c r="D26" s="49">
        <v>2008</v>
      </c>
      <c r="E26" s="49"/>
      <c r="F26" s="52" t="s">
        <v>272</v>
      </c>
      <c r="G26" s="125" t="s">
        <v>160</v>
      </c>
      <c r="H26" s="33" t="s">
        <v>161</v>
      </c>
      <c r="I26" s="149" t="s">
        <v>162</v>
      </c>
    </row>
    <row r="27" spans="1:9" s="5" customFormat="1" ht="56.25" customHeight="1">
      <c r="A27" s="69">
        <v>8</v>
      </c>
      <c r="B27" s="55">
        <v>59</v>
      </c>
      <c r="C27" s="46" t="s">
        <v>178</v>
      </c>
      <c r="D27" s="49">
        <v>1965</v>
      </c>
      <c r="E27" s="49" t="s">
        <v>108</v>
      </c>
      <c r="F27" s="52" t="s">
        <v>179</v>
      </c>
      <c r="G27" s="125" t="s">
        <v>180</v>
      </c>
      <c r="H27" s="33" t="s">
        <v>140</v>
      </c>
      <c r="I27" s="149" t="s">
        <v>137</v>
      </c>
    </row>
    <row r="28" spans="1:9" s="5" customFormat="1" ht="28.5" customHeight="1">
      <c r="A28" s="169" t="s">
        <v>279</v>
      </c>
      <c r="B28" s="171"/>
      <c r="C28" s="171"/>
      <c r="D28" s="171"/>
      <c r="E28" s="171"/>
      <c r="F28" s="171"/>
      <c r="G28" s="171"/>
      <c r="H28" s="171"/>
      <c r="I28" s="171"/>
    </row>
    <row r="29" spans="1:9" s="5" customFormat="1" ht="35.25" customHeight="1">
      <c r="A29" s="166" t="s">
        <v>181</v>
      </c>
      <c r="B29" s="170"/>
      <c r="C29" s="170"/>
      <c r="D29" s="170"/>
      <c r="E29" s="170"/>
      <c r="F29" s="170"/>
      <c r="G29" s="170"/>
      <c r="H29" s="170"/>
      <c r="I29" s="170"/>
    </row>
    <row r="30" spans="1:9" s="5" customFormat="1" ht="27.75" customHeight="1">
      <c r="A30" s="169" t="s">
        <v>280</v>
      </c>
      <c r="B30" s="171"/>
      <c r="C30" s="171"/>
      <c r="D30" s="171"/>
      <c r="E30" s="171"/>
      <c r="F30" s="171"/>
      <c r="G30" s="171"/>
      <c r="H30" s="171"/>
      <c r="I30" s="171"/>
    </row>
    <row r="31" spans="1:9" s="5" customFormat="1" ht="57" customHeight="1">
      <c r="A31" s="69">
        <v>1</v>
      </c>
      <c r="B31" s="55">
        <v>18</v>
      </c>
      <c r="C31" s="46" t="s">
        <v>170</v>
      </c>
      <c r="D31" s="49">
        <v>1988</v>
      </c>
      <c r="E31" s="49" t="s">
        <v>64</v>
      </c>
      <c r="F31" s="52" t="s">
        <v>190</v>
      </c>
      <c r="G31" s="125"/>
      <c r="H31" s="33" t="s">
        <v>169</v>
      </c>
      <c r="I31" s="149" t="s">
        <v>170</v>
      </c>
    </row>
    <row r="32" spans="1:9" s="5" customFormat="1" ht="57" customHeight="1">
      <c r="A32" s="69">
        <v>2</v>
      </c>
      <c r="B32" s="55">
        <v>48</v>
      </c>
      <c r="C32" s="46" t="s">
        <v>71</v>
      </c>
      <c r="D32" s="49">
        <v>1992</v>
      </c>
      <c r="E32" s="49" t="s">
        <v>64</v>
      </c>
      <c r="F32" s="52" t="s">
        <v>199</v>
      </c>
      <c r="G32" s="125"/>
      <c r="H32" s="33" t="s">
        <v>96</v>
      </c>
      <c r="I32" s="149" t="s">
        <v>67</v>
      </c>
    </row>
    <row r="33" spans="1:9" s="5" customFormat="1" ht="57" customHeight="1">
      <c r="A33" s="69">
        <v>3</v>
      </c>
      <c r="B33" s="55">
        <v>36</v>
      </c>
      <c r="C33" s="46" t="s">
        <v>194</v>
      </c>
      <c r="D33" s="49">
        <v>2005</v>
      </c>
      <c r="E33" s="49" t="s">
        <v>58</v>
      </c>
      <c r="F33" s="52" t="s">
        <v>195</v>
      </c>
      <c r="G33" s="125" t="s">
        <v>195</v>
      </c>
      <c r="H33" s="33" t="s">
        <v>104</v>
      </c>
      <c r="I33" s="149" t="s">
        <v>62</v>
      </c>
    </row>
    <row r="34" spans="1:9" s="5" customFormat="1" ht="57" customHeight="1">
      <c r="A34" s="69">
        <v>4</v>
      </c>
      <c r="B34" s="55">
        <v>5</v>
      </c>
      <c r="C34" s="46" t="s">
        <v>162</v>
      </c>
      <c r="D34" s="49">
        <v>1979</v>
      </c>
      <c r="E34" s="49" t="s">
        <v>56</v>
      </c>
      <c r="F34" s="52" t="s">
        <v>163</v>
      </c>
      <c r="G34" s="125" t="s">
        <v>164</v>
      </c>
      <c r="H34" s="33" t="s">
        <v>161</v>
      </c>
      <c r="I34" s="149" t="s">
        <v>165</v>
      </c>
    </row>
    <row r="35" spans="1:9" s="5" customFormat="1" ht="57" customHeight="1">
      <c r="A35" s="69">
        <v>5</v>
      </c>
      <c r="B35" s="55">
        <v>4</v>
      </c>
      <c r="C35" s="46" t="s">
        <v>159</v>
      </c>
      <c r="D35" s="49">
        <v>2008</v>
      </c>
      <c r="E35" s="49"/>
      <c r="F35" s="52" t="s">
        <v>281</v>
      </c>
      <c r="G35" s="125" t="s">
        <v>160</v>
      </c>
      <c r="H35" s="33" t="s">
        <v>161</v>
      </c>
      <c r="I35" s="149" t="s">
        <v>162</v>
      </c>
    </row>
    <row r="36" spans="1:9" s="5" customFormat="1" ht="57" customHeight="1">
      <c r="A36" s="69">
        <v>6</v>
      </c>
      <c r="B36" s="55">
        <v>57</v>
      </c>
      <c r="C36" s="46" t="s">
        <v>174</v>
      </c>
      <c r="D36" s="49">
        <v>1994</v>
      </c>
      <c r="E36" s="49" t="s">
        <v>89</v>
      </c>
      <c r="F36" s="52" t="s">
        <v>175</v>
      </c>
      <c r="G36" s="125" t="s">
        <v>176</v>
      </c>
      <c r="H36" s="33" t="s">
        <v>177</v>
      </c>
      <c r="I36" s="149" t="s">
        <v>151</v>
      </c>
    </row>
    <row r="37" spans="1:9" s="5" customFormat="1" ht="57" customHeight="1">
      <c r="A37" s="69">
        <v>7</v>
      </c>
      <c r="B37" s="55">
        <v>2</v>
      </c>
      <c r="C37" s="46" t="s">
        <v>182</v>
      </c>
      <c r="D37" s="49">
        <v>2004</v>
      </c>
      <c r="E37" s="49" t="s">
        <v>63</v>
      </c>
      <c r="F37" s="52" t="s">
        <v>183</v>
      </c>
      <c r="G37" s="125" t="s">
        <v>184</v>
      </c>
      <c r="H37" s="33" t="s">
        <v>185</v>
      </c>
      <c r="I37" s="149" t="s">
        <v>186</v>
      </c>
    </row>
    <row r="38" spans="1:9" s="5" customFormat="1" ht="57" customHeight="1">
      <c r="A38" s="69">
        <v>8</v>
      </c>
      <c r="B38" s="55">
        <v>20</v>
      </c>
      <c r="C38" s="46" t="s">
        <v>54</v>
      </c>
      <c r="D38" s="49">
        <v>1988</v>
      </c>
      <c r="E38" s="49" t="s">
        <v>64</v>
      </c>
      <c r="F38" s="52" t="s">
        <v>206</v>
      </c>
      <c r="G38" s="125" t="s">
        <v>191</v>
      </c>
      <c r="H38" s="33" t="s">
        <v>143</v>
      </c>
      <c r="I38" s="149" t="s">
        <v>54</v>
      </c>
    </row>
    <row r="39" spans="1:9" s="5" customFormat="1" ht="57" customHeight="1">
      <c r="A39" s="69">
        <v>9</v>
      </c>
      <c r="B39" s="55">
        <v>31</v>
      </c>
      <c r="C39" s="46" t="s">
        <v>102</v>
      </c>
      <c r="D39" s="49">
        <v>2001</v>
      </c>
      <c r="E39" s="49" t="s">
        <v>63</v>
      </c>
      <c r="F39" s="52" t="s">
        <v>192</v>
      </c>
      <c r="G39" s="125" t="s">
        <v>192</v>
      </c>
      <c r="H39" s="33" t="s">
        <v>193</v>
      </c>
      <c r="I39" s="149" t="s">
        <v>103</v>
      </c>
    </row>
    <row r="40" spans="1:9" s="5" customFormat="1" ht="57" customHeight="1">
      <c r="A40" s="69">
        <v>10</v>
      </c>
      <c r="B40" s="55">
        <v>40</v>
      </c>
      <c r="C40" s="46" t="s">
        <v>148</v>
      </c>
      <c r="D40" s="49">
        <v>2001</v>
      </c>
      <c r="E40" s="49" t="s">
        <v>56</v>
      </c>
      <c r="F40" s="52" t="s">
        <v>196</v>
      </c>
      <c r="G40" s="125" t="s">
        <v>197</v>
      </c>
      <c r="H40" s="33" t="s">
        <v>147</v>
      </c>
      <c r="I40" s="149" t="s">
        <v>198</v>
      </c>
    </row>
    <row r="41" spans="1:9" s="5" customFormat="1" ht="57" customHeight="1">
      <c r="A41" s="69">
        <v>11</v>
      </c>
      <c r="B41" s="55">
        <v>54</v>
      </c>
      <c r="C41" s="46" t="s">
        <v>200</v>
      </c>
      <c r="D41" s="49">
        <v>2006</v>
      </c>
      <c r="E41" s="49"/>
      <c r="F41" s="52" t="s">
        <v>201</v>
      </c>
      <c r="G41" s="125" t="s">
        <v>99</v>
      </c>
      <c r="H41" s="33" t="s">
        <v>93</v>
      </c>
      <c r="I41" s="149" t="s">
        <v>151</v>
      </c>
    </row>
    <row r="42" spans="1:9" s="5" customFormat="1" ht="57" customHeight="1">
      <c r="A42" s="69">
        <v>12</v>
      </c>
      <c r="B42" s="55">
        <v>60</v>
      </c>
      <c r="C42" s="46" t="s">
        <v>202</v>
      </c>
      <c r="D42" s="49">
        <v>2006</v>
      </c>
      <c r="E42" s="49" t="s">
        <v>53</v>
      </c>
      <c r="F42" s="52" t="s">
        <v>203</v>
      </c>
      <c r="G42" s="125" t="s">
        <v>204</v>
      </c>
      <c r="H42" s="33" t="s">
        <v>205</v>
      </c>
      <c r="I42" s="149" t="s">
        <v>137</v>
      </c>
    </row>
    <row r="43" spans="1:9" s="5" customFormat="1" ht="57" customHeight="1">
      <c r="A43" s="69">
        <v>13</v>
      </c>
      <c r="B43" s="55">
        <v>14</v>
      </c>
      <c r="C43" s="46" t="s">
        <v>187</v>
      </c>
      <c r="D43" s="49">
        <v>2005</v>
      </c>
      <c r="E43" s="49" t="s">
        <v>53</v>
      </c>
      <c r="F43" s="52" t="s">
        <v>188</v>
      </c>
      <c r="G43" s="125" t="s">
        <v>189</v>
      </c>
      <c r="H43" s="33" t="s">
        <v>169</v>
      </c>
      <c r="I43" s="149" t="s">
        <v>170</v>
      </c>
    </row>
    <row r="44" spans="1:9" s="5" customFormat="1" ht="35.25" customHeight="1">
      <c r="A44" s="166" t="s">
        <v>207</v>
      </c>
      <c r="B44" s="170"/>
      <c r="C44" s="170"/>
      <c r="D44" s="170"/>
      <c r="E44" s="170"/>
      <c r="F44" s="170"/>
      <c r="G44" s="170"/>
      <c r="H44" s="170"/>
      <c r="I44" s="170"/>
    </row>
    <row r="45" spans="1:9" s="5" customFormat="1" ht="27.75" customHeight="1">
      <c r="A45" s="169" t="s">
        <v>282</v>
      </c>
      <c r="B45" s="171"/>
      <c r="C45" s="171"/>
      <c r="D45" s="171"/>
      <c r="E45" s="171"/>
      <c r="F45" s="171"/>
      <c r="G45" s="171"/>
      <c r="H45" s="171"/>
      <c r="I45" s="171"/>
    </row>
    <row r="46" spans="1:9" s="5" customFormat="1" ht="47.25" customHeight="1">
      <c r="A46" s="69">
        <v>1</v>
      </c>
      <c r="B46" s="55">
        <v>37</v>
      </c>
      <c r="C46" s="46" t="s">
        <v>194</v>
      </c>
      <c r="D46" s="49">
        <v>2005</v>
      </c>
      <c r="E46" s="49" t="s">
        <v>58</v>
      </c>
      <c r="F46" s="52" t="s">
        <v>219</v>
      </c>
      <c r="G46" s="125" t="s">
        <v>219</v>
      </c>
      <c r="H46" s="33" t="s">
        <v>104</v>
      </c>
      <c r="I46" s="149" t="s">
        <v>62</v>
      </c>
    </row>
    <row r="47" spans="1:9" s="5" customFormat="1" ht="47.25" customHeight="1">
      <c r="A47" s="69">
        <v>2</v>
      </c>
      <c r="B47" s="55">
        <v>17</v>
      </c>
      <c r="C47" s="46" t="s">
        <v>170</v>
      </c>
      <c r="D47" s="49">
        <v>1988</v>
      </c>
      <c r="E47" s="49" t="s">
        <v>210</v>
      </c>
      <c r="F47" s="52" t="s">
        <v>232</v>
      </c>
      <c r="G47" s="125" t="s">
        <v>211</v>
      </c>
      <c r="H47" s="33" t="s">
        <v>169</v>
      </c>
      <c r="I47" s="149" t="s">
        <v>170</v>
      </c>
    </row>
    <row r="48" spans="1:9" s="5" customFormat="1" ht="47.25" customHeight="1">
      <c r="A48" s="69">
        <v>3</v>
      </c>
      <c r="B48" s="55">
        <v>8</v>
      </c>
      <c r="C48" s="46" t="s">
        <v>66</v>
      </c>
      <c r="D48" s="49">
        <v>1992</v>
      </c>
      <c r="E48" s="49" t="s">
        <v>64</v>
      </c>
      <c r="F48" s="52" t="s">
        <v>208</v>
      </c>
      <c r="G48" s="125" t="s">
        <v>209</v>
      </c>
      <c r="H48" s="33" t="s">
        <v>65</v>
      </c>
      <c r="I48" s="149" t="s">
        <v>70</v>
      </c>
    </row>
    <row r="49" spans="1:9" s="5" customFormat="1" ht="47.25" customHeight="1">
      <c r="A49" s="69">
        <v>4</v>
      </c>
      <c r="B49" s="55">
        <v>23</v>
      </c>
      <c r="C49" s="46" t="s">
        <v>61</v>
      </c>
      <c r="D49" s="49">
        <v>2006</v>
      </c>
      <c r="E49" s="49" t="s">
        <v>64</v>
      </c>
      <c r="F49" s="52" t="s">
        <v>77</v>
      </c>
      <c r="G49" s="125" t="s">
        <v>114</v>
      </c>
      <c r="H49" s="33" t="s">
        <v>143</v>
      </c>
      <c r="I49" s="149" t="s">
        <v>54</v>
      </c>
    </row>
    <row r="50" spans="1:9" s="5" customFormat="1" ht="47.25" customHeight="1">
      <c r="A50" s="69">
        <v>5</v>
      </c>
      <c r="B50" s="55">
        <v>27</v>
      </c>
      <c r="C50" s="46" t="s">
        <v>213</v>
      </c>
      <c r="D50" s="49">
        <v>1985</v>
      </c>
      <c r="E50" s="49" t="s">
        <v>56</v>
      </c>
      <c r="F50" s="52" t="s">
        <v>214</v>
      </c>
      <c r="G50" s="125" t="s">
        <v>215</v>
      </c>
      <c r="H50" s="33" t="s">
        <v>216</v>
      </c>
      <c r="I50" s="149" t="s">
        <v>217</v>
      </c>
    </row>
    <row r="51" spans="1:9" s="5" customFormat="1" ht="47.25" customHeight="1">
      <c r="A51" s="69">
        <v>6</v>
      </c>
      <c r="B51" s="55">
        <v>28</v>
      </c>
      <c r="C51" s="46" t="s">
        <v>106</v>
      </c>
      <c r="D51" s="49">
        <v>1989</v>
      </c>
      <c r="E51" s="49" t="s">
        <v>64</v>
      </c>
      <c r="F51" s="52" t="s">
        <v>107</v>
      </c>
      <c r="G51" s="125" t="s">
        <v>218</v>
      </c>
      <c r="H51" s="33" t="s">
        <v>193</v>
      </c>
      <c r="I51" s="149" t="s">
        <v>103</v>
      </c>
    </row>
    <row r="52" spans="1:9" s="5" customFormat="1" ht="47.25" customHeight="1">
      <c r="A52" s="69">
        <v>7</v>
      </c>
      <c r="B52" s="55">
        <v>44</v>
      </c>
      <c r="C52" s="46" t="s">
        <v>221</v>
      </c>
      <c r="D52" s="49">
        <v>2002</v>
      </c>
      <c r="E52" s="49"/>
      <c r="F52" s="52" t="s">
        <v>222</v>
      </c>
      <c r="G52" s="125"/>
      <c r="H52" s="33" t="s">
        <v>147</v>
      </c>
      <c r="I52" s="149" t="s">
        <v>198</v>
      </c>
    </row>
    <row r="53" spans="1:9" s="5" customFormat="1" ht="47.25" customHeight="1">
      <c r="A53" s="69">
        <v>8</v>
      </c>
      <c r="B53" s="55">
        <v>49</v>
      </c>
      <c r="C53" s="46" t="s">
        <v>71</v>
      </c>
      <c r="D53" s="49"/>
      <c r="E53" s="49" t="s">
        <v>64</v>
      </c>
      <c r="F53" s="52" t="s">
        <v>72</v>
      </c>
      <c r="G53" s="125" t="s">
        <v>73</v>
      </c>
      <c r="H53" s="33" t="s">
        <v>96</v>
      </c>
      <c r="I53" s="149" t="s">
        <v>67</v>
      </c>
    </row>
    <row r="54" spans="1:9" s="5" customFormat="1" ht="47.25" customHeight="1">
      <c r="A54" s="69">
        <v>9</v>
      </c>
      <c r="B54" s="55">
        <v>52</v>
      </c>
      <c r="C54" s="46" t="s">
        <v>223</v>
      </c>
      <c r="D54" s="49">
        <v>2003</v>
      </c>
      <c r="E54" s="49" t="s">
        <v>63</v>
      </c>
      <c r="F54" s="52" t="s">
        <v>224</v>
      </c>
      <c r="G54" s="125" t="s">
        <v>225</v>
      </c>
      <c r="H54" s="33" t="s">
        <v>97</v>
      </c>
      <c r="I54" s="149" t="s">
        <v>151</v>
      </c>
    </row>
    <row r="55" spans="1:9" s="5" customFormat="1" ht="47.25" customHeight="1">
      <c r="A55" s="69">
        <v>10</v>
      </c>
      <c r="B55" s="55">
        <v>53</v>
      </c>
      <c r="C55" s="46" t="s">
        <v>226</v>
      </c>
      <c r="D55" s="49"/>
      <c r="E55" s="49" t="s">
        <v>58</v>
      </c>
      <c r="F55" s="52" t="s">
        <v>87</v>
      </c>
      <c r="G55" s="125" t="s">
        <v>88</v>
      </c>
      <c r="H55" s="33" t="s">
        <v>93</v>
      </c>
      <c r="I55" s="149" t="s">
        <v>151</v>
      </c>
    </row>
    <row r="56" spans="1:9" s="5" customFormat="1" ht="47.25" customHeight="1">
      <c r="A56" s="69">
        <v>11</v>
      </c>
      <c r="B56" s="55">
        <v>56</v>
      </c>
      <c r="C56" s="46" t="s">
        <v>105</v>
      </c>
      <c r="D56" s="49">
        <v>2006</v>
      </c>
      <c r="E56" s="49" t="s">
        <v>55</v>
      </c>
      <c r="F56" s="52" t="s">
        <v>227</v>
      </c>
      <c r="G56" s="125"/>
      <c r="H56" s="33" t="s">
        <v>93</v>
      </c>
      <c r="I56" s="149" t="s">
        <v>151</v>
      </c>
    </row>
    <row r="57" spans="1:9" s="5" customFormat="1" ht="47.25" customHeight="1">
      <c r="A57" s="69">
        <v>12</v>
      </c>
      <c r="B57" s="55">
        <v>62</v>
      </c>
      <c r="C57" s="46" t="s">
        <v>228</v>
      </c>
      <c r="D57" s="49">
        <v>1989</v>
      </c>
      <c r="E57" s="49" t="s">
        <v>64</v>
      </c>
      <c r="F57" s="52" t="s">
        <v>278</v>
      </c>
      <c r="G57" s="125"/>
      <c r="H57" s="33" t="s">
        <v>147</v>
      </c>
      <c r="I57" s="149" t="s">
        <v>229</v>
      </c>
    </row>
    <row r="58" spans="1:9" s="5" customFormat="1" ht="47.25" customHeight="1">
      <c r="A58" s="69">
        <v>13</v>
      </c>
      <c r="B58" s="55">
        <v>21</v>
      </c>
      <c r="C58" s="46" t="s">
        <v>212</v>
      </c>
      <c r="D58" s="49">
        <v>2007</v>
      </c>
      <c r="E58" s="49" t="s">
        <v>58</v>
      </c>
      <c r="F58" s="52" t="s">
        <v>275</v>
      </c>
      <c r="G58" s="125" t="s">
        <v>110</v>
      </c>
      <c r="H58" s="33" t="s">
        <v>143</v>
      </c>
      <c r="I58" s="149" t="s">
        <v>54</v>
      </c>
    </row>
    <row r="59" spans="1:9" s="5" customFormat="1" ht="47.25" customHeight="1">
      <c r="A59" s="69">
        <v>14</v>
      </c>
      <c r="B59" s="55">
        <v>66</v>
      </c>
      <c r="C59" s="46" t="s">
        <v>230</v>
      </c>
      <c r="D59" s="49">
        <v>2002</v>
      </c>
      <c r="E59" s="49" t="s">
        <v>58</v>
      </c>
      <c r="F59" s="52" t="s">
        <v>231</v>
      </c>
      <c r="G59" s="125"/>
      <c r="H59" s="33" t="s">
        <v>147</v>
      </c>
      <c r="I59" s="149" t="s">
        <v>229</v>
      </c>
    </row>
    <row r="60" spans="1:9" s="5" customFormat="1" ht="47.25" customHeight="1">
      <c r="A60" s="69">
        <v>15</v>
      </c>
      <c r="B60" s="55">
        <v>38</v>
      </c>
      <c r="C60" s="46" t="s">
        <v>194</v>
      </c>
      <c r="D60" s="49">
        <v>2005</v>
      </c>
      <c r="E60" s="49" t="s">
        <v>58</v>
      </c>
      <c r="F60" s="52" t="s">
        <v>220</v>
      </c>
      <c r="G60" s="125" t="s">
        <v>220</v>
      </c>
      <c r="H60" s="33" t="s">
        <v>104</v>
      </c>
      <c r="I60" s="149" t="s">
        <v>62</v>
      </c>
    </row>
    <row r="61" spans="1:9" s="5" customFormat="1" ht="30.75" customHeight="1">
      <c r="A61" s="166" t="s">
        <v>233</v>
      </c>
      <c r="B61" s="166"/>
      <c r="C61" s="166"/>
      <c r="D61" s="166"/>
      <c r="E61" s="166"/>
      <c r="F61" s="166"/>
      <c r="G61" s="166"/>
      <c r="H61" s="166"/>
      <c r="I61" s="166"/>
    </row>
    <row r="62" spans="1:9" s="5" customFormat="1" ht="33.75" customHeight="1">
      <c r="A62" s="169" t="s">
        <v>283</v>
      </c>
      <c r="B62" s="171"/>
      <c r="C62" s="171"/>
      <c r="D62" s="171"/>
      <c r="E62" s="171"/>
      <c r="F62" s="171"/>
      <c r="G62" s="171"/>
      <c r="H62" s="171"/>
      <c r="I62" s="171"/>
    </row>
    <row r="63" spans="1:9" s="5" customFormat="1" ht="48" customHeight="1">
      <c r="A63" s="69">
        <v>1</v>
      </c>
      <c r="B63" s="55">
        <v>29</v>
      </c>
      <c r="C63" s="46" t="s">
        <v>106</v>
      </c>
      <c r="D63" s="49">
        <v>1989</v>
      </c>
      <c r="E63" s="49" t="s">
        <v>64</v>
      </c>
      <c r="F63" s="52" t="s">
        <v>239</v>
      </c>
      <c r="G63" s="125" t="s">
        <v>239</v>
      </c>
      <c r="H63" s="33" t="s">
        <v>193</v>
      </c>
      <c r="I63" s="149" t="s">
        <v>103</v>
      </c>
    </row>
    <row r="64" spans="1:9" s="5" customFormat="1" ht="48" customHeight="1">
      <c r="A64" s="69">
        <v>2</v>
      </c>
      <c r="B64" s="55">
        <v>65</v>
      </c>
      <c r="C64" s="46" t="s">
        <v>229</v>
      </c>
      <c r="D64" s="49">
        <v>1984</v>
      </c>
      <c r="E64" s="49" t="s">
        <v>56</v>
      </c>
      <c r="F64" s="52" t="s">
        <v>293</v>
      </c>
      <c r="G64" s="125"/>
      <c r="H64" s="33" t="s">
        <v>147</v>
      </c>
      <c r="I64" s="149" t="s">
        <v>198</v>
      </c>
    </row>
    <row r="65" spans="1:9" s="5" customFormat="1" ht="48" customHeight="1">
      <c r="A65" s="69">
        <v>3</v>
      </c>
      <c r="B65" s="55">
        <v>1</v>
      </c>
      <c r="C65" s="46" t="s">
        <v>119</v>
      </c>
      <c r="D65" s="49">
        <v>1968</v>
      </c>
      <c r="E65" s="49" t="s">
        <v>56</v>
      </c>
      <c r="F65" s="52" t="s">
        <v>90</v>
      </c>
      <c r="G65" s="125" t="s">
        <v>91</v>
      </c>
      <c r="H65" s="33" t="s">
        <v>234</v>
      </c>
      <c r="I65" s="149" t="s">
        <v>86</v>
      </c>
    </row>
    <row r="66" spans="1:9" s="5" customFormat="1" ht="48" customHeight="1">
      <c r="A66" s="69">
        <v>4</v>
      </c>
      <c r="B66" s="55">
        <v>16</v>
      </c>
      <c r="C66" s="46" t="s">
        <v>170</v>
      </c>
      <c r="D66" s="49">
        <v>1988</v>
      </c>
      <c r="E66" s="49" t="s">
        <v>64</v>
      </c>
      <c r="F66" s="52" t="s">
        <v>235</v>
      </c>
      <c r="G66" s="125" t="s">
        <v>236</v>
      </c>
      <c r="H66" s="33" t="s">
        <v>169</v>
      </c>
      <c r="I66" s="149" t="s">
        <v>170</v>
      </c>
    </row>
    <row r="67" spans="1:9" s="5" customFormat="1" ht="48" customHeight="1">
      <c r="A67" s="69">
        <v>5</v>
      </c>
      <c r="B67" s="55">
        <v>25</v>
      </c>
      <c r="C67" s="46" t="s">
        <v>213</v>
      </c>
      <c r="D67" s="49">
        <v>1985</v>
      </c>
      <c r="E67" s="49" t="s">
        <v>56</v>
      </c>
      <c r="F67" s="52" t="s">
        <v>237</v>
      </c>
      <c r="G67" s="125" t="s">
        <v>238</v>
      </c>
      <c r="H67" s="33" t="s">
        <v>216</v>
      </c>
      <c r="I67" s="149" t="s">
        <v>217</v>
      </c>
    </row>
    <row r="68" spans="1:9" s="5" customFormat="1" ht="48" customHeight="1">
      <c r="A68" s="69">
        <v>6</v>
      </c>
      <c r="B68" s="55">
        <v>39</v>
      </c>
      <c r="C68" s="46" t="s">
        <v>148</v>
      </c>
      <c r="D68" s="49">
        <v>2001</v>
      </c>
      <c r="E68" s="49" t="s">
        <v>56</v>
      </c>
      <c r="F68" s="52" t="s">
        <v>276</v>
      </c>
      <c r="G68" s="125" t="s">
        <v>243</v>
      </c>
      <c r="H68" s="33" t="s">
        <v>147</v>
      </c>
      <c r="I68" s="149" t="s">
        <v>198</v>
      </c>
    </row>
    <row r="69" spans="1:9" s="5" customFormat="1" ht="48" customHeight="1">
      <c r="A69" s="69">
        <v>7</v>
      </c>
      <c r="B69" s="55">
        <v>45</v>
      </c>
      <c r="C69" s="46" t="s">
        <v>221</v>
      </c>
      <c r="D69" s="49">
        <v>2002</v>
      </c>
      <c r="E69" s="49"/>
      <c r="F69" s="52" t="s">
        <v>250</v>
      </c>
      <c r="G69" s="125" t="s">
        <v>251</v>
      </c>
      <c r="H69" s="33" t="s">
        <v>147</v>
      </c>
      <c r="I69" s="149" t="s">
        <v>198</v>
      </c>
    </row>
    <row r="70" spans="1:9" s="5" customFormat="1" ht="48" customHeight="1">
      <c r="A70" s="69">
        <v>8</v>
      </c>
      <c r="B70" s="55">
        <v>43</v>
      </c>
      <c r="C70" s="46" t="s">
        <v>245</v>
      </c>
      <c r="D70" s="49">
        <v>2004</v>
      </c>
      <c r="E70" s="49" t="s">
        <v>58</v>
      </c>
      <c r="F70" s="52" t="s">
        <v>246</v>
      </c>
      <c r="G70" s="125" t="s">
        <v>247</v>
      </c>
      <c r="H70" s="33" t="s">
        <v>248</v>
      </c>
      <c r="I70" s="149" t="s">
        <v>249</v>
      </c>
    </row>
    <row r="71" spans="1:9" s="5" customFormat="1" ht="48" customHeight="1">
      <c r="A71" s="69">
        <v>9</v>
      </c>
      <c r="B71" s="55">
        <v>46</v>
      </c>
      <c r="C71" s="46" t="s">
        <v>252</v>
      </c>
      <c r="D71" s="49">
        <v>2005</v>
      </c>
      <c r="E71" s="49" t="s">
        <v>58</v>
      </c>
      <c r="F71" s="52" t="s">
        <v>253</v>
      </c>
      <c r="G71" s="125" t="s">
        <v>254</v>
      </c>
      <c r="H71" s="33" t="s">
        <v>248</v>
      </c>
      <c r="I71" s="149" t="s">
        <v>249</v>
      </c>
    </row>
    <row r="72" spans="1:9" s="5" customFormat="1" ht="48" customHeight="1">
      <c r="A72" s="69">
        <v>10</v>
      </c>
      <c r="B72" s="55">
        <v>51</v>
      </c>
      <c r="C72" s="46" t="s">
        <v>113</v>
      </c>
      <c r="D72" s="49">
        <v>2001</v>
      </c>
      <c r="E72" s="49"/>
      <c r="F72" s="52" t="s">
        <v>92</v>
      </c>
      <c r="G72" s="125" t="s">
        <v>92</v>
      </c>
      <c r="H72" s="33" t="s">
        <v>93</v>
      </c>
      <c r="I72" s="149"/>
    </row>
    <row r="73" spans="1:9" s="5" customFormat="1" ht="48" customHeight="1">
      <c r="A73" s="69">
        <v>11</v>
      </c>
      <c r="B73" s="55">
        <v>61</v>
      </c>
      <c r="C73" s="46" t="s">
        <v>228</v>
      </c>
      <c r="D73" s="49">
        <v>1989</v>
      </c>
      <c r="E73" s="49" t="s">
        <v>64</v>
      </c>
      <c r="F73" s="52" t="s">
        <v>277</v>
      </c>
      <c r="G73" s="125"/>
      <c r="H73" s="33" t="s">
        <v>147</v>
      </c>
      <c r="I73" s="149" t="s">
        <v>229</v>
      </c>
    </row>
    <row r="74" spans="1:9" s="5" customFormat="1" ht="48" customHeight="1">
      <c r="A74" s="69">
        <v>12</v>
      </c>
      <c r="B74" s="55">
        <v>63</v>
      </c>
      <c r="C74" s="46" t="s">
        <v>255</v>
      </c>
      <c r="D74" s="49">
        <v>2005</v>
      </c>
      <c r="E74" s="49" t="s">
        <v>64</v>
      </c>
      <c r="F74" s="52" t="s">
        <v>256</v>
      </c>
      <c r="G74" s="125" t="s">
        <v>257</v>
      </c>
      <c r="H74" s="33" t="s">
        <v>147</v>
      </c>
      <c r="I74" s="149" t="s">
        <v>229</v>
      </c>
    </row>
    <row r="75" spans="1:9" s="5" customFormat="1" ht="48" customHeight="1">
      <c r="A75" s="69">
        <v>13</v>
      </c>
      <c r="B75" s="55">
        <v>34</v>
      </c>
      <c r="C75" s="46" t="s">
        <v>62</v>
      </c>
      <c r="D75" s="49">
        <v>1986</v>
      </c>
      <c r="E75" s="49" t="s">
        <v>64</v>
      </c>
      <c r="F75" s="52" t="s">
        <v>112</v>
      </c>
      <c r="G75" s="125" t="s">
        <v>241</v>
      </c>
      <c r="H75" s="33" t="s">
        <v>104</v>
      </c>
      <c r="I75" s="149" t="s">
        <v>242</v>
      </c>
    </row>
    <row r="76" spans="1:9" s="5" customFormat="1" ht="48" customHeight="1">
      <c r="A76" s="69">
        <v>14</v>
      </c>
      <c r="B76" s="55">
        <v>30</v>
      </c>
      <c r="C76" s="46" t="s">
        <v>106</v>
      </c>
      <c r="D76" s="49">
        <v>1989</v>
      </c>
      <c r="E76" s="49" t="s">
        <v>64</v>
      </c>
      <c r="F76" s="52" t="s">
        <v>115</v>
      </c>
      <c r="G76" s="125" t="s">
        <v>240</v>
      </c>
      <c r="H76" s="33" t="s">
        <v>193</v>
      </c>
      <c r="I76" s="149" t="s">
        <v>103</v>
      </c>
    </row>
    <row r="77" spans="1:9" s="5" customFormat="1" ht="28.5" customHeight="1">
      <c r="A77" s="169" t="s">
        <v>284</v>
      </c>
      <c r="B77" s="171"/>
      <c r="C77" s="171"/>
      <c r="D77" s="171"/>
      <c r="E77" s="171"/>
      <c r="F77" s="171"/>
      <c r="G77" s="171"/>
      <c r="H77" s="171"/>
      <c r="I77" s="171"/>
    </row>
    <row r="78" spans="1:9" s="5" customFormat="1" ht="30.75" customHeight="1">
      <c r="A78" s="166" t="s">
        <v>258</v>
      </c>
      <c r="B78" s="166"/>
      <c r="C78" s="166"/>
      <c r="D78" s="166"/>
      <c r="E78" s="166"/>
      <c r="F78" s="166"/>
      <c r="G78" s="166"/>
      <c r="H78" s="166"/>
      <c r="I78" s="166"/>
    </row>
    <row r="79" spans="1:9" s="5" customFormat="1" ht="33.75" customHeight="1">
      <c r="A79" s="169" t="s">
        <v>129</v>
      </c>
      <c r="B79" s="169"/>
      <c r="C79" s="169"/>
      <c r="D79" s="169"/>
      <c r="E79" s="169"/>
      <c r="F79" s="169"/>
      <c r="G79" s="169"/>
      <c r="H79" s="169"/>
      <c r="I79" s="169"/>
    </row>
    <row r="80" spans="1:9" s="5" customFormat="1" ht="38.25" customHeight="1">
      <c r="A80" s="69">
        <v>1</v>
      </c>
      <c r="B80" s="55">
        <v>24</v>
      </c>
      <c r="C80" s="46" t="s">
        <v>213</v>
      </c>
      <c r="D80" s="49">
        <v>1985</v>
      </c>
      <c r="E80" s="49" t="s">
        <v>56</v>
      </c>
      <c r="F80" s="52" t="s">
        <v>270</v>
      </c>
      <c r="G80" s="125" t="s">
        <v>260</v>
      </c>
      <c r="H80" s="33" t="s">
        <v>216</v>
      </c>
      <c r="I80" s="149" t="s">
        <v>217</v>
      </c>
    </row>
    <row r="81" spans="1:9" s="5" customFormat="1" ht="38.25" customHeight="1">
      <c r="A81" s="69">
        <v>2</v>
      </c>
      <c r="B81" s="55">
        <v>32</v>
      </c>
      <c r="C81" s="46" t="s">
        <v>62</v>
      </c>
      <c r="D81" s="49">
        <v>1986</v>
      </c>
      <c r="E81" s="49" t="s">
        <v>64</v>
      </c>
      <c r="F81" s="52" t="s">
        <v>269</v>
      </c>
      <c r="G81" s="125" t="s">
        <v>120</v>
      </c>
      <c r="H81" s="33" t="s">
        <v>104</v>
      </c>
      <c r="I81" s="149" t="s">
        <v>122</v>
      </c>
    </row>
    <row r="82" spans="1:9" s="5" customFormat="1" ht="38.25" customHeight="1">
      <c r="A82" s="69">
        <v>3</v>
      </c>
      <c r="B82" s="55">
        <v>6</v>
      </c>
      <c r="C82" s="46" t="s">
        <v>66</v>
      </c>
      <c r="D82" s="49">
        <v>1992</v>
      </c>
      <c r="E82" s="49" t="s">
        <v>56</v>
      </c>
      <c r="F82" s="52" t="s">
        <v>268</v>
      </c>
      <c r="G82" s="125" t="s">
        <v>259</v>
      </c>
      <c r="H82" s="33" t="s">
        <v>65</v>
      </c>
      <c r="I82" s="149" t="s">
        <v>70</v>
      </c>
    </row>
    <row r="83" spans="1:9" s="5" customFormat="1" ht="38.25" customHeight="1">
      <c r="A83" s="69">
        <v>4</v>
      </c>
      <c r="B83" s="55">
        <v>11</v>
      </c>
      <c r="C83" s="46" t="s">
        <v>116</v>
      </c>
      <c r="D83" s="49">
        <v>1989</v>
      </c>
      <c r="E83" s="49" t="s">
        <v>64</v>
      </c>
      <c r="F83" s="52" t="s">
        <v>101</v>
      </c>
      <c r="G83" s="125" t="s">
        <v>100</v>
      </c>
      <c r="H83" s="33" t="s">
        <v>65</v>
      </c>
      <c r="I83" s="149" t="s">
        <v>70</v>
      </c>
    </row>
    <row r="84" spans="1:9" s="5" customFormat="1" ht="38.25" customHeight="1">
      <c r="A84" s="69">
        <v>5</v>
      </c>
      <c r="B84" s="55">
        <v>12</v>
      </c>
      <c r="C84" s="46" t="s">
        <v>84</v>
      </c>
      <c r="D84" s="49">
        <v>2004</v>
      </c>
      <c r="E84" s="49" t="s">
        <v>64</v>
      </c>
      <c r="F84" s="52" t="s">
        <v>117</v>
      </c>
      <c r="G84" s="125" t="s">
        <v>118</v>
      </c>
      <c r="H84" s="33" t="s">
        <v>65</v>
      </c>
      <c r="I84" s="149" t="s">
        <v>70</v>
      </c>
    </row>
    <row r="85" spans="1:9" s="5" customFormat="1" ht="38.25" customHeight="1">
      <c r="A85" s="69">
        <v>6</v>
      </c>
      <c r="B85" s="55">
        <v>47</v>
      </c>
      <c r="C85" s="46" t="s">
        <v>71</v>
      </c>
      <c r="D85" s="49"/>
      <c r="E85" s="49" t="s">
        <v>64</v>
      </c>
      <c r="F85" s="52" t="s">
        <v>123</v>
      </c>
      <c r="G85" s="125" t="s">
        <v>76</v>
      </c>
      <c r="H85" s="33" t="s">
        <v>96</v>
      </c>
      <c r="I85" s="149" t="s">
        <v>67</v>
      </c>
    </row>
    <row r="86" spans="1:9" s="5" customFormat="1" ht="38.25" customHeight="1">
      <c r="A86" s="69">
        <v>7</v>
      </c>
      <c r="B86" s="55">
        <v>50</v>
      </c>
      <c r="C86" s="46" t="s">
        <v>174</v>
      </c>
      <c r="D86" s="49">
        <v>1994</v>
      </c>
      <c r="E86" s="49" t="s">
        <v>89</v>
      </c>
      <c r="F86" s="52" t="s">
        <v>263</v>
      </c>
      <c r="G86" s="125" t="s">
        <v>264</v>
      </c>
      <c r="H86" s="33" t="s">
        <v>265</v>
      </c>
      <c r="I86" s="149" t="s">
        <v>151</v>
      </c>
    </row>
    <row r="87" spans="1:9" s="5" customFormat="1" ht="38.25" customHeight="1">
      <c r="A87" s="69">
        <v>8</v>
      </c>
      <c r="B87" s="55">
        <v>65</v>
      </c>
      <c r="C87" s="46" t="s">
        <v>229</v>
      </c>
      <c r="D87" s="49">
        <v>1984</v>
      </c>
      <c r="E87" s="49" t="s">
        <v>56</v>
      </c>
      <c r="F87" s="52" t="s">
        <v>267</v>
      </c>
      <c r="G87" s="125" t="s">
        <v>266</v>
      </c>
      <c r="H87" s="33" t="s">
        <v>147</v>
      </c>
      <c r="I87" s="149" t="s">
        <v>244</v>
      </c>
    </row>
    <row r="88" spans="1:9" s="5" customFormat="1" ht="38.25" customHeight="1">
      <c r="A88" s="69">
        <v>9</v>
      </c>
      <c r="B88" s="55">
        <v>26</v>
      </c>
      <c r="C88" s="46" t="s">
        <v>213</v>
      </c>
      <c r="D88" s="49">
        <v>1985</v>
      </c>
      <c r="E88" s="49" t="s">
        <v>56</v>
      </c>
      <c r="F88" s="52" t="s">
        <v>261</v>
      </c>
      <c r="G88" s="125" t="s">
        <v>262</v>
      </c>
      <c r="H88" s="33" t="s">
        <v>216</v>
      </c>
      <c r="I88" s="149" t="s">
        <v>217</v>
      </c>
    </row>
    <row r="89" spans="1:9" s="5" customFormat="1" ht="38.25" customHeight="1">
      <c r="A89" s="69">
        <v>10</v>
      </c>
      <c r="B89" s="55">
        <v>33</v>
      </c>
      <c r="C89" s="46" t="s">
        <v>62</v>
      </c>
      <c r="D89" s="49">
        <v>1986</v>
      </c>
      <c r="E89" s="49" t="s">
        <v>64</v>
      </c>
      <c r="F89" s="52" t="s">
        <v>131</v>
      </c>
      <c r="G89" s="125" t="s">
        <v>121</v>
      </c>
      <c r="H89" s="33" t="s">
        <v>104</v>
      </c>
      <c r="I89" s="149" t="s">
        <v>122</v>
      </c>
    </row>
    <row r="90" spans="1:9" s="5" customFormat="1" ht="38.25" customHeight="1">
      <c r="A90" s="69">
        <v>11</v>
      </c>
      <c r="B90" s="55">
        <v>7</v>
      </c>
      <c r="C90" s="46" t="s">
        <v>66</v>
      </c>
      <c r="D90" s="49">
        <v>1992</v>
      </c>
      <c r="E90" s="49" t="s">
        <v>56</v>
      </c>
      <c r="F90" s="52" t="s">
        <v>125</v>
      </c>
      <c r="G90" s="125" t="s">
        <v>126</v>
      </c>
      <c r="H90" s="33" t="s">
        <v>65</v>
      </c>
      <c r="I90" s="149" t="s">
        <v>70</v>
      </c>
    </row>
  </sheetData>
  <sheetProtection/>
  <mergeCells count="31">
    <mergeCell ref="A62:I62"/>
    <mergeCell ref="A6:A7"/>
    <mergeCell ref="C6:C7"/>
    <mergeCell ref="D6:D7"/>
    <mergeCell ref="A8:I8"/>
    <mergeCell ref="I6:I7"/>
    <mergeCell ref="A10:I10"/>
    <mergeCell ref="H6:H7"/>
    <mergeCell ref="A9:I9"/>
    <mergeCell ref="G6:G7"/>
    <mergeCell ref="A45:I45"/>
    <mergeCell ref="A12:I12"/>
    <mergeCell ref="E6:E7"/>
    <mergeCell ref="A30:I30"/>
    <mergeCell ref="A29:I29"/>
    <mergeCell ref="A13:I13"/>
    <mergeCell ref="A1:I1"/>
    <mergeCell ref="A2:I2"/>
    <mergeCell ref="A3:I3"/>
    <mergeCell ref="A4:I4"/>
    <mergeCell ref="A5:I5"/>
    <mergeCell ref="A78:I78"/>
    <mergeCell ref="F6:F7"/>
    <mergeCell ref="A79:I79"/>
    <mergeCell ref="A18:I18"/>
    <mergeCell ref="A19:I19"/>
    <mergeCell ref="A61:I61"/>
    <mergeCell ref="A44:I44"/>
    <mergeCell ref="B6:B7"/>
    <mergeCell ref="A28:I28"/>
    <mergeCell ref="A77:I77"/>
  </mergeCells>
  <printOptions horizontalCentered="1"/>
  <pageMargins left="0" right="0" top="0" bottom="0" header="0" footer="0"/>
  <pageSetup horizontalDpi="600" verticalDpi="600" orientation="portrait" paperSize="9" scale="41" r:id="rId2"/>
  <rowBreaks count="1" manualBreakCount="1">
    <brk id="43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"/>
  <sheetViews>
    <sheetView view="pageBreakPreview" zoomScale="40" zoomScaleNormal="42" zoomScaleSheetLayoutView="40" zoomScalePageLayoutView="0" workbookViewId="0" topLeftCell="A1">
      <selection activeCell="F19" sqref="F19"/>
    </sheetView>
  </sheetViews>
  <sheetFormatPr defaultColWidth="9.140625" defaultRowHeight="12.75"/>
  <cols>
    <col min="1" max="1" width="12.421875" style="1" customWidth="1"/>
    <col min="2" max="2" width="14.71093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8.57421875" style="1" customWidth="1"/>
    <col min="9" max="9" width="56.851562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6384" width="9.140625" style="1" customWidth="1"/>
  </cols>
  <sheetData>
    <row r="1" spans="1:14" s="3" customFormat="1" ht="72.75" customHeight="1">
      <c r="A1" s="197" t="s">
        <v>34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3" customFormat="1" ht="27.75" customHeight="1">
      <c r="A2" s="198" t="s">
        <v>295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3" customFormat="1" ht="39.7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3" customFormat="1" ht="35.25" customHeight="1">
      <c r="A4" s="199">
        <v>43904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" customFormat="1" ht="36" customHeight="1">
      <c r="A5" s="198" t="s">
        <v>330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s="3" customFormat="1" ht="42" customHeight="1">
      <c r="A6" s="198" t="s">
        <v>43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4" customFormat="1" ht="29.25" customHeight="1">
      <c r="A7" s="236" t="s">
        <v>16</v>
      </c>
      <c r="B7" s="239" t="s">
        <v>4</v>
      </c>
      <c r="C7" s="234" t="s">
        <v>2</v>
      </c>
      <c r="D7" s="239" t="s">
        <v>7</v>
      </c>
      <c r="E7" s="239" t="s">
        <v>5</v>
      </c>
      <c r="F7" s="234" t="s">
        <v>3</v>
      </c>
      <c r="G7" s="241" t="s">
        <v>23</v>
      </c>
      <c r="H7" s="234" t="s">
        <v>24</v>
      </c>
      <c r="I7" s="234" t="s">
        <v>26</v>
      </c>
      <c r="J7" s="224" t="s">
        <v>13</v>
      </c>
      <c r="K7" s="224"/>
      <c r="L7" s="224"/>
      <c r="M7" s="224"/>
      <c r="N7" s="225"/>
    </row>
    <row r="8" spans="1:14" s="4" customFormat="1" ht="30.75" customHeight="1">
      <c r="A8" s="236"/>
      <c r="B8" s="239"/>
      <c r="C8" s="234"/>
      <c r="D8" s="239"/>
      <c r="E8" s="239"/>
      <c r="F8" s="234"/>
      <c r="G8" s="242"/>
      <c r="H8" s="234"/>
      <c r="I8" s="234"/>
      <c r="J8" s="224" t="s">
        <v>28</v>
      </c>
      <c r="K8" s="229"/>
      <c r="L8" s="224"/>
      <c r="M8" s="229"/>
      <c r="N8" s="225"/>
    </row>
    <row r="9" spans="1:16" s="4" customFormat="1" ht="36.75" customHeight="1">
      <c r="A9" s="237"/>
      <c r="B9" s="240"/>
      <c r="C9" s="235"/>
      <c r="D9" s="240"/>
      <c r="E9" s="240"/>
      <c r="F9" s="235"/>
      <c r="G9" s="242"/>
      <c r="H9" s="235"/>
      <c r="I9" s="235"/>
      <c r="J9" s="92" t="s">
        <v>41</v>
      </c>
      <c r="K9" s="93" t="s">
        <v>42</v>
      </c>
      <c r="L9" s="92"/>
      <c r="M9" s="93"/>
      <c r="N9" s="238"/>
      <c r="O9" s="63">
        <v>67</v>
      </c>
      <c r="P9" s="63"/>
    </row>
    <row r="10" spans="1:14" s="5" customFormat="1" ht="73.5" customHeight="1" hidden="1">
      <c r="A10" s="82"/>
      <c r="B10" s="83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84"/>
      <c r="H10" s="68" t="s">
        <v>19</v>
      </c>
      <c r="I10" s="68" t="s">
        <v>11</v>
      </c>
      <c r="J10" s="68"/>
      <c r="K10" s="68"/>
      <c r="L10" s="92" t="s">
        <v>14</v>
      </c>
      <c r="M10" s="93" t="s">
        <v>15</v>
      </c>
      <c r="N10" s="95"/>
    </row>
    <row r="11" spans="1:16" s="5" customFormat="1" ht="101.25" customHeight="1">
      <c r="A11" s="138">
        <v>1</v>
      </c>
      <c r="B11" s="106">
        <v>58</v>
      </c>
      <c r="C11" s="31" t="s">
        <v>137</v>
      </c>
      <c r="D11" s="97">
        <v>1972</v>
      </c>
      <c r="E11" s="97" t="s">
        <v>56</v>
      </c>
      <c r="F11" s="31" t="s">
        <v>138</v>
      </c>
      <c r="G11" s="42" t="s">
        <v>139</v>
      </c>
      <c r="H11" s="147" t="s">
        <v>140</v>
      </c>
      <c r="I11" s="148" t="s">
        <v>141</v>
      </c>
      <c r="J11" s="139">
        <v>4</v>
      </c>
      <c r="K11" s="71">
        <v>82.12</v>
      </c>
      <c r="L11" s="103"/>
      <c r="M11" s="71"/>
      <c r="N11" s="103"/>
      <c r="O11" s="7">
        <f>(K11-$O$9)/4</f>
        <v>3.780000000000001</v>
      </c>
      <c r="P11" s="7">
        <f>(M11-$P$9)/4</f>
        <v>0</v>
      </c>
    </row>
    <row r="12" spans="1:13" s="3" customFormat="1" ht="59.25" customHeight="1">
      <c r="A12" s="16"/>
      <c r="B12" s="16"/>
      <c r="D12" s="9" t="s">
        <v>291</v>
      </c>
      <c r="E12" s="24"/>
      <c r="F12" s="8"/>
      <c r="G12" s="8"/>
      <c r="H12" s="17"/>
      <c r="I12" s="9" t="s">
        <v>289</v>
      </c>
      <c r="J12" s="8"/>
      <c r="K12" s="9"/>
      <c r="M12" s="16"/>
    </row>
    <row r="13" spans="1:13" s="3" customFormat="1" ht="59.25" customHeight="1">
      <c r="A13" s="16"/>
      <c r="B13" s="16"/>
      <c r="D13" s="9" t="s">
        <v>127</v>
      </c>
      <c r="E13" s="24"/>
      <c r="F13" s="8"/>
      <c r="G13" s="8"/>
      <c r="H13" s="17"/>
      <c r="I13" s="9" t="s">
        <v>78</v>
      </c>
      <c r="J13" s="8"/>
      <c r="K13" s="9"/>
      <c r="M13" s="16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19">
    <mergeCell ref="A6:N6"/>
    <mergeCell ref="F7:F9"/>
    <mergeCell ref="B7:B9"/>
    <mergeCell ref="J7:M7"/>
    <mergeCell ref="G7:G9"/>
    <mergeCell ref="H7:H9"/>
    <mergeCell ref="C7:C9"/>
    <mergeCell ref="D7:D9"/>
    <mergeCell ref="E7:E9"/>
    <mergeCell ref="A1:N1"/>
    <mergeCell ref="A2:N2"/>
    <mergeCell ref="A3:N3"/>
    <mergeCell ref="A4:N4"/>
    <mergeCell ref="A5:N5"/>
    <mergeCell ref="I7:I9"/>
    <mergeCell ref="A7:A9"/>
    <mergeCell ref="N7:N9"/>
    <mergeCell ref="J8:K8"/>
    <mergeCell ref="L8:M8"/>
  </mergeCells>
  <printOptions horizontalCentered="1"/>
  <pageMargins left="0" right="0" top="1.3779527559055118" bottom="0" header="0" footer="0"/>
  <pageSetup horizontalDpi="600" verticalDpi="600" orientation="landscape" paperSize="9" scale="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"/>
  <sheetViews>
    <sheetView view="pageBreakPreview" zoomScale="37" zoomScaleNormal="42" zoomScaleSheetLayoutView="37" zoomScalePageLayoutView="0" workbookViewId="0" topLeftCell="A1">
      <selection activeCell="F10" sqref="F10"/>
    </sheetView>
  </sheetViews>
  <sheetFormatPr defaultColWidth="9.140625" defaultRowHeight="12.75"/>
  <cols>
    <col min="1" max="1" width="12.421875" style="1" customWidth="1"/>
    <col min="2" max="2" width="17.421875" style="1" customWidth="1"/>
    <col min="3" max="3" width="55.28125" style="2" customWidth="1"/>
    <col min="4" max="4" width="18.421875" style="1" customWidth="1"/>
    <col min="5" max="5" width="16.00390625" style="1" customWidth="1"/>
    <col min="6" max="6" width="54.421875" style="1" customWidth="1"/>
    <col min="7" max="7" width="46.421875" style="1" customWidth="1"/>
    <col min="8" max="8" width="61.7109375" style="1" customWidth="1"/>
    <col min="9" max="9" width="46.28125" style="1" customWidth="1"/>
    <col min="10" max="10" width="14.8515625" style="1" customWidth="1"/>
    <col min="11" max="11" width="19.421875" style="1" customWidth="1"/>
    <col min="12" max="12" width="14.421875" style="1" customWidth="1"/>
    <col min="13" max="13" width="19.8515625" style="1" customWidth="1"/>
    <col min="14" max="14" width="14.421875" style="1" customWidth="1"/>
    <col min="15" max="15" width="14.57421875" style="1" customWidth="1"/>
    <col min="16" max="16" width="16.57421875" style="1" customWidth="1"/>
    <col min="17" max="16384" width="9.140625" style="1" customWidth="1"/>
  </cols>
  <sheetData>
    <row r="1" spans="1:14" s="3" customFormat="1" ht="75" customHeight="1">
      <c r="A1" s="197" t="s">
        <v>34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3" customFormat="1" ht="27.75" customHeight="1">
      <c r="A2" s="198" t="s">
        <v>331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3" customFormat="1" ht="39.7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3" customFormat="1" ht="35.25" customHeight="1">
      <c r="A4" s="199">
        <v>43904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" customFormat="1" ht="37.5" customHeight="1">
      <c r="A5" s="198" t="s">
        <v>333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s="3" customFormat="1" ht="39.75" customHeight="1">
      <c r="A6" s="198" t="s">
        <v>45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4" customFormat="1" ht="36.75" customHeight="1">
      <c r="A7" s="252" t="s">
        <v>16</v>
      </c>
      <c r="B7" s="167" t="s">
        <v>4</v>
      </c>
      <c r="C7" s="246" t="s">
        <v>2</v>
      </c>
      <c r="D7" s="167" t="s">
        <v>7</v>
      </c>
      <c r="E7" s="167" t="s">
        <v>5</v>
      </c>
      <c r="F7" s="246" t="s">
        <v>3</v>
      </c>
      <c r="G7" s="181" t="s">
        <v>23</v>
      </c>
      <c r="H7" s="246" t="s">
        <v>24</v>
      </c>
      <c r="I7" s="246" t="s">
        <v>26</v>
      </c>
      <c r="J7" s="243" t="s">
        <v>13</v>
      </c>
      <c r="K7" s="243"/>
      <c r="L7" s="243"/>
      <c r="M7" s="243"/>
      <c r="N7" s="244"/>
    </row>
    <row r="8" spans="1:14" s="4" customFormat="1" ht="36.75" customHeight="1">
      <c r="A8" s="252"/>
      <c r="B8" s="167"/>
      <c r="C8" s="246"/>
      <c r="D8" s="167"/>
      <c r="E8" s="167"/>
      <c r="F8" s="246"/>
      <c r="G8" s="251"/>
      <c r="H8" s="246"/>
      <c r="I8" s="246"/>
      <c r="J8" s="243" t="s">
        <v>28</v>
      </c>
      <c r="K8" s="248"/>
      <c r="L8" s="249" t="s">
        <v>22</v>
      </c>
      <c r="M8" s="250"/>
      <c r="N8" s="244"/>
    </row>
    <row r="9" spans="1:16" s="4" customFormat="1" ht="39" customHeight="1">
      <c r="A9" s="253"/>
      <c r="B9" s="168"/>
      <c r="C9" s="247"/>
      <c r="D9" s="168"/>
      <c r="E9" s="168"/>
      <c r="F9" s="247"/>
      <c r="G9" s="251"/>
      <c r="H9" s="247"/>
      <c r="I9" s="247"/>
      <c r="J9" s="118" t="s">
        <v>14</v>
      </c>
      <c r="K9" s="119" t="s">
        <v>15</v>
      </c>
      <c r="L9" s="118" t="s">
        <v>14</v>
      </c>
      <c r="M9" s="119" t="s">
        <v>15</v>
      </c>
      <c r="N9" s="245"/>
      <c r="O9" s="63">
        <v>67</v>
      </c>
      <c r="P9" s="63">
        <v>38</v>
      </c>
    </row>
    <row r="10" spans="1:16" s="5" customFormat="1" ht="126" customHeight="1">
      <c r="A10" s="105">
        <v>1</v>
      </c>
      <c r="B10" s="106">
        <v>22</v>
      </c>
      <c r="C10" s="58" t="s">
        <v>144</v>
      </c>
      <c r="D10" s="62">
        <v>2009</v>
      </c>
      <c r="E10" s="62" t="s">
        <v>53</v>
      </c>
      <c r="F10" s="58" t="s">
        <v>271</v>
      </c>
      <c r="G10" s="33" t="s">
        <v>60</v>
      </c>
      <c r="H10" s="30" t="s">
        <v>143</v>
      </c>
      <c r="I10" s="79" t="s">
        <v>54</v>
      </c>
      <c r="J10" s="103">
        <v>0</v>
      </c>
      <c r="K10" s="111">
        <v>51.66</v>
      </c>
      <c r="L10" s="103"/>
      <c r="M10" s="111"/>
      <c r="N10" s="103"/>
      <c r="O10" s="7">
        <f>(K10-$O$9)/4</f>
        <v>-3.835000000000001</v>
      </c>
      <c r="P10" s="7">
        <f>(M10-$P$9)/1</f>
        <v>-38</v>
      </c>
    </row>
    <row r="11" spans="1:13" s="3" customFormat="1" ht="45" customHeight="1">
      <c r="A11" s="16"/>
      <c r="B11" s="16"/>
      <c r="D11" s="9" t="s">
        <v>291</v>
      </c>
      <c r="E11" s="24"/>
      <c r="F11" s="8"/>
      <c r="G11" s="8"/>
      <c r="H11" s="17"/>
      <c r="I11" s="9" t="s">
        <v>289</v>
      </c>
      <c r="J11" s="9"/>
      <c r="K11" s="9"/>
      <c r="M11" s="16"/>
    </row>
    <row r="12" spans="1:13" s="3" customFormat="1" ht="45" customHeight="1">
      <c r="A12" s="16"/>
      <c r="B12" s="16"/>
      <c r="D12" s="9" t="s">
        <v>127</v>
      </c>
      <c r="E12" s="24"/>
      <c r="F12" s="8"/>
      <c r="G12" s="8"/>
      <c r="H12" s="17"/>
      <c r="I12" s="9" t="s">
        <v>78</v>
      </c>
      <c r="J12" s="18"/>
      <c r="K12" s="18"/>
      <c r="M12" s="16"/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</sheetData>
  <sheetProtection/>
  <mergeCells count="19">
    <mergeCell ref="E7:E9"/>
    <mergeCell ref="A1:N1"/>
    <mergeCell ref="A2:N2"/>
    <mergeCell ref="A3:N3"/>
    <mergeCell ref="A4:N4"/>
    <mergeCell ref="A5:N5"/>
    <mergeCell ref="G7:G9"/>
    <mergeCell ref="A7:A9"/>
    <mergeCell ref="I7:I9"/>
    <mergeCell ref="J7:M7"/>
    <mergeCell ref="D7:D9"/>
    <mergeCell ref="N7:N9"/>
    <mergeCell ref="A6:N6"/>
    <mergeCell ref="F7:F9"/>
    <mergeCell ref="B7:B9"/>
    <mergeCell ref="H7:H9"/>
    <mergeCell ref="J8:K8"/>
    <mergeCell ref="L8:M8"/>
    <mergeCell ref="C7:C9"/>
  </mergeCells>
  <printOptions horizontalCentered="1"/>
  <pageMargins left="0" right="0" top="1.1811023622047245" bottom="0" header="0" footer="0"/>
  <pageSetup fitToHeight="0" horizontalDpi="600" verticalDpi="600" orientation="landscape" paperSize="9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19"/>
  <sheetViews>
    <sheetView view="pageBreakPreview" zoomScale="37" zoomScaleNormal="42" zoomScaleSheetLayoutView="37" zoomScalePageLayoutView="0" workbookViewId="0" topLeftCell="A13">
      <selection activeCell="I15" sqref="I15"/>
    </sheetView>
  </sheetViews>
  <sheetFormatPr defaultColWidth="9.140625" defaultRowHeight="12.75"/>
  <cols>
    <col min="1" max="1" width="12.421875" style="1" customWidth="1"/>
    <col min="2" max="2" width="17.421875" style="1" customWidth="1"/>
    <col min="3" max="3" width="55.28125" style="2" customWidth="1"/>
    <col min="4" max="4" width="18.421875" style="1" customWidth="1"/>
    <col min="5" max="5" width="16.00390625" style="1" customWidth="1"/>
    <col min="6" max="6" width="54.421875" style="1" customWidth="1"/>
    <col min="7" max="7" width="46.421875" style="1" customWidth="1"/>
    <col min="8" max="8" width="61.7109375" style="1" customWidth="1"/>
    <col min="9" max="9" width="45.8515625" style="1" customWidth="1"/>
    <col min="10" max="10" width="14.8515625" style="1" customWidth="1"/>
    <col min="11" max="11" width="19.421875" style="1" customWidth="1"/>
    <col min="12" max="12" width="14.421875" style="1" customWidth="1"/>
    <col min="13" max="13" width="19.8515625" style="1" customWidth="1"/>
    <col min="14" max="14" width="14.421875" style="1" customWidth="1"/>
    <col min="15" max="15" width="14.57421875" style="1" customWidth="1"/>
    <col min="16" max="16" width="16.57421875" style="1" customWidth="1"/>
    <col min="17" max="16384" width="9.140625" style="1" customWidth="1"/>
  </cols>
  <sheetData>
    <row r="1" spans="1:14" s="3" customFormat="1" ht="75" customHeight="1">
      <c r="A1" s="197" t="s">
        <v>34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3" customFormat="1" ht="27.75" customHeight="1">
      <c r="A2" s="198" t="s">
        <v>295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3" customFormat="1" ht="39.7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3" customFormat="1" ht="35.25" customHeight="1">
      <c r="A4" s="199">
        <v>43904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" customFormat="1" ht="37.5" customHeight="1">
      <c r="A5" s="198" t="s">
        <v>332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s="3" customFormat="1" ht="39.75" customHeight="1">
      <c r="A6" s="198" t="s">
        <v>45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4" customFormat="1" ht="36.75" customHeight="1">
      <c r="A7" s="252" t="s">
        <v>16</v>
      </c>
      <c r="B7" s="167" t="s">
        <v>4</v>
      </c>
      <c r="C7" s="246" t="s">
        <v>2</v>
      </c>
      <c r="D7" s="167" t="s">
        <v>7</v>
      </c>
      <c r="E7" s="167" t="s">
        <v>5</v>
      </c>
      <c r="F7" s="246" t="s">
        <v>3</v>
      </c>
      <c r="G7" s="181" t="s">
        <v>23</v>
      </c>
      <c r="H7" s="246" t="s">
        <v>24</v>
      </c>
      <c r="I7" s="246" t="s">
        <v>26</v>
      </c>
      <c r="J7" s="243" t="s">
        <v>13</v>
      </c>
      <c r="K7" s="243"/>
      <c r="L7" s="243"/>
      <c r="M7" s="243"/>
      <c r="N7" s="244"/>
    </row>
    <row r="8" spans="1:14" s="4" customFormat="1" ht="36.75" customHeight="1">
      <c r="A8" s="252"/>
      <c r="B8" s="167"/>
      <c r="C8" s="246"/>
      <c r="D8" s="167"/>
      <c r="E8" s="167"/>
      <c r="F8" s="246"/>
      <c r="G8" s="251"/>
      <c r="H8" s="246"/>
      <c r="I8" s="246"/>
      <c r="J8" s="243" t="s">
        <v>28</v>
      </c>
      <c r="K8" s="248"/>
      <c r="L8" s="249" t="s">
        <v>22</v>
      </c>
      <c r="M8" s="250"/>
      <c r="N8" s="244"/>
    </row>
    <row r="9" spans="1:16" s="4" customFormat="1" ht="22.5" customHeight="1">
      <c r="A9" s="253"/>
      <c r="B9" s="168"/>
      <c r="C9" s="247"/>
      <c r="D9" s="168"/>
      <c r="E9" s="168"/>
      <c r="F9" s="247"/>
      <c r="G9" s="251"/>
      <c r="H9" s="247"/>
      <c r="I9" s="247"/>
      <c r="J9" s="118" t="s">
        <v>14</v>
      </c>
      <c r="K9" s="119" t="s">
        <v>15</v>
      </c>
      <c r="L9" s="118" t="s">
        <v>14</v>
      </c>
      <c r="M9" s="119" t="s">
        <v>15</v>
      </c>
      <c r="N9" s="245"/>
      <c r="O9" s="63">
        <v>67</v>
      </c>
      <c r="P9" s="63">
        <v>38</v>
      </c>
    </row>
    <row r="10" spans="1:17" s="5" customFormat="1" ht="133.5" customHeight="1">
      <c r="A10" s="105">
        <v>1</v>
      </c>
      <c r="B10" s="106">
        <v>3</v>
      </c>
      <c r="C10" s="58" t="s">
        <v>154</v>
      </c>
      <c r="D10" s="62">
        <v>1972</v>
      </c>
      <c r="E10" s="62" t="s">
        <v>8</v>
      </c>
      <c r="F10" s="58" t="s">
        <v>155</v>
      </c>
      <c r="G10" s="33" t="s">
        <v>156</v>
      </c>
      <c r="H10" s="30" t="s">
        <v>157</v>
      </c>
      <c r="I10" s="79" t="s">
        <v>158</v>
      </c>
      <c r="J10" s="103">
        <v>0</v>
      </c>
      <c r="K10" s="111">
        <v>55.85</v>
      </c>
      <c r="L10" s="103">
        <v>0</v>
      </c>
      <c r="M10" s="111">
        <v>26.86</v>
      </c>
      <c r="N10" s="103"/>
      <c r="O10" s="7">
        <f aca="true" t="shared" si="0" ref="O10:O17">(K10-$O$9)/4</f>
        <v>-2.7874999999999996</v>
      </c>
      <c r="P10" s="7">
        <f aca="true" t="shared" si="1" ref="P10:P17">(M10-$P$9)/1</f>
        <v>-11.14</v>
      </c>
      <c r="Q10" s="5">
        <v>2</v>
      </c>
    </row>
    <row r="11" spans="1:17" s="5" customFormat="1" ht="133.5" customHeight="1">
      <c r="A11" s="105">
        <v>2</v>
      </c>
      <c r="B11" s="106">
        <v>22</v>
      </c>
      <c r="C11" s="58" t="s">
        <v>144</v>
      </c>
      <c r="D11" s="62">
        <v>2009</v>
      </c>
      <c r="E11" s="62" t="s">
        <v>53</v>
      </c>
      <c r="F11" s="58" t="s">
        <v>271</v>
      </c>
      <c r="G11" s="33" t="s">
        <v>60</v>
      </c>
      <c r="H11" s="30" t="s">
        <v>143</v>
      </c>
      <c r="I11" s="79" t="s">
        <v>54</v>
      </c>
      <c r="J11" s="103">
        <v>0</v>
      </c>
      <c r="K11" s="111">
        <v>49.35</v>
      </c>
      <c r="L11" s="103">
        <v>0</v>
      </c>
      <c r="M11" s="111">
        <v>27.96</v>
      </c>
      <c r="N11" s="103"/>
      <c r="O11" s="7">
        <f t="shared" si="0"/>
        <v>-4.4125</v>
      </c>
      <c r="P11" s="7">
        <f t="shared" si="1"/>
        <v>-10.04</v>
      </c>
      <c r="Q11" s="5">
        <v>1</v>
      </c>
    </row>
    <row r="12" spans="1:17" s="5" customFormat="1" ht="133.5" customHeight="1">
      <c r="A12" s="105">
        <v>3</v>
      </c>
      <c r="B12" s="106">
        <v>2</v>
      </c>
      <c r="C12" s="58" t="s">
        <v>182</v>
      </c>
      <c r="D12" s="62">
        <v>2004</v>
      </c>
      <c r="E12" s="62" t="s">
        <v>63</v>
      </c>
      <c r="F12" s="58" t="s">
        <v>183</v>
      </c>
      <c r="G12" s="33" t="s">
        <v>184</v>
      </c>
      <c r="H12" s="30" t="s">
        <v>185</v>
      </c>
      <c r="I12" s="79" t="s">
        <v>186</v>
      </c>
      <c r="J12" s="103">
        <v>0</v>
      </c>
      <c r="K12" s="111">
        <v>54.94</v>
      </c>
      <c r="L12" s="103">
        <v>0</v>
      </c>
      <c r="M12" s="111">
        <v>28.73</v>
      </c>
      <c r="N12" s="103"/>
      <c r="O12" s="7">
        <f t="shared" si="0"/>
        <v>-3.0150000000000006</v>
      </c>
      <c r="P12" s="7">
        <f t="shared" si="1"/>
        <v>-9.27</v>
      </c>
      <c r="Q12" s="5">
        <v>4</v>
      </c>
    </row>
    <row r="13" spans="1:17" s="5" customFormat="1" ht="133.5" customHeight="1">
      <c r="A13" s="105">
        <v>4</v>
      </c>
      <c r="B13" s="106">
        <v>55</v>
      </c>
      <c r="C13" s="58" t="s">
        <v>149</v>
      </c>
      <c r="D13" s="62">
        <v>2006</v>
      </c>
      <c r="E13" s="62" t="s">
        <v>53</v>
      </c>
      <c r="F13" s="58" t="s">
        <v>150</v>
      </c>
      <c r="G13" s="33"/>
      <c r="H13" s="30" t="s">
        <v>93</v>
      </c>
      <c r="I13" s="79" t="s">
        <v>151</v>
      </c>
      <c r="J13" s="103">
        <v>0</v>
      </c>
      <c r="K13" s="111">
        <v>59.25</v>
      </c>
      <c r="L13" s="103">
        <v>4</v>
      </c>
      <c r="M13" s="111">
        <v>29.13</v>
      </c>
      <c r="N13" s="103"/>
      <c r="O13" s="7">
        <f t="shared" si="0"/>
        <v>-1.9375</v>
      </c>
      <c r="P13" s="7">
        <f t="shared" si="1"/>
        <v>-8.870000000000001</v>
      </c>
      <c r="Q13" s="5">
        <v>3</v>
      </c>
    </row>
    <row r="14" spans="1:16" s="5" customFormat="1" ht="133.5" customHeight="1">
      <c r="A14" s="105">
        <v>5</v>
      </c>
      <c r="B14" s="106">
        <v>15</v>
      </c>
      <c r="C14" s="58" t="s">
        <v>167</v>
      </c>
      <c r="D14" s="62">
        <v>2006</v>
      </c>
      <c r="E14" s="62" t="s">
        <v>57</v>
      </c>
      <c r="F14" s="58" t="s">
        <v>168</v>
      </c>
      <c r="G14" s="33" t="s">
        <v>168</v>
      </c>
      <c r="H14" s="30" t="s">
        <v>169</v>
      </c>
      <c r="I14" s="79" t="s">
        <v>170</v>
      </c>
      <c r="J14" s="103">
        <v>4</v>
      </c>
      <c r="K14" s="111">
        <v>52.34</v>
      </c>
      <c r="L14" s="103"/>
      <c r="M14" s="111"/>
      <c r="N14" s="103"/>
      <c r="O14" s="7">
        <f t="shared" si="0"/>
        <v>-3.664999999999999</v>
      </c>
      <c r="P14" s="7">
        <f t="shared" si="1"/>
        <v>-38</v>
      </c>
    </row>
    <row r="15" spans="1:16" s="5" customFormat="1" ht="133.5" customHeight="1">
      <c r="A15" s="105">
        <v>6</v>
      </c>
      <c r="B15" s="106">
        <v>42</v>
      </c>
      <c r="C15" s="58" t="s">
        <v>145</v>
      </c>
      <c r="D15" s="62">
        <v>2008</v>
      </c>
      <c r="E15" s="62" t="s">
        <v>53</v>
      </c>
      <c r="F15" s="58" t="s">
        <v>384</v>
      </c>
      <c r="G15" s="33" t="s">
        <v>383</v>
      </c>
      <c r="H15" s="30" t="s">
        <v>147</v>
      </c>
      <c r="I15" s="79" t="s">
        <v>148</v>
      </c>
      <c r="J15" s="103">
        <v>4</v>
      </c>
      <c r="K15" s="111">
        <v>59.63</v>
      </c>
      <c r="L15" s="103"/>
      <c r="M15" s="111"/>
      <c r="N15" s="103"/>
      <c r="O15" s="7">
        <f t="shared" si="0"/>
        <v>-1.8424999999999994</v>
      </c>
      <c r="P15" s="7">
        <f t="shared" si="1"/>
        <v>-38</v>
      </c>
    </row>
    <row r="16" spans="1:16" s="5" customFormat="1" ht="133.5" customHeight="1">
      <c r="A16" s="105">
        <v>7</v>
      </c>
      <c r="B16" s="106">
        <v>35</v>
      </c>
      <c r="C16" s="58" t="s">
        <v>171</v>
      </c>
      <c r="D16" s="62">
        <v>1981</v>
      </c>
      <c r="E16" s="62" t="s">
        <v>8</v>
      </c>
      <c r="F16" s="58" t="s">
        <v>172</v>
      </c>
      <c r="G16" s="33" t="s">
        <v>173</v>
      </c>
      <c r="H16" s="30" t="s">
        <v>104</v>
      </c>
      <c r="I16" s="79" t="s">
        <v>62</v>
      </c>
      <c r="J16" s="103">
        <v>8</v>
      </c>
      <c r="K16" s="111">
        <v>56.42</v>
      </c>
      <c r="L16" s="103"/>
      <c r="M16" s="111"/>
      <c r="N16" s="103"/>
      <c r="O16" s="7">
        <f t="shared" si="0"/>
        <v>-2.6449999999999996</v>
      </c>
      <c r="P16" s="7">
        <f t="shared" si="1"/>
        <v>-38</v>
      </c>
    </row>
    <row r="17" spans="1:16" s="5" customFormat="1" ht="133.5" customHeight="1">
      <c r="A17" s="105"/>
      <c r="B17" s="106">
        <v>52</v>
      </c>
      <c r="C17" s="58" t="s">
        <v>223</v>
      </c>
      <c r="D17" s="62">
        <v>2003</v>
      </c>
      <c r="E17" s="62" t="s">
        <v>63</v>
      </c>
      <c r="F17" s="58" t="s">
        <v>224</v>
      </c>
      <c r="G17" s="33" t="s">
        <v>225</v>
      </c>
      <c r="H17" s="30" t="s">
        <v>97</v>
      </c>
      <c r="I17" s="79" t="s">
        <v>151</v>
      </c>
      <c r="J17" s="254" t="s">
        <v>82</v>
      </c>
      <c r="K17" s="217"/>
      <c r="L17" s="103"/>
      <c r="M17" s="111"/>
      <c r="N17" s="103"/>
      <c r="O17" s="7">
        <f t="shared" si="0"/>
        <v>-16.75</v>
      </c>
      <c r="P17" s="7">
        <f t="shared" si="1"/>
        <v>-38</v>
      </c>
    </row>
    <row r="18" spans="1:13" s="3" customFormat="1" ht="45" customHeight="1">
      <c r="A18" s="16"/>
      <c r="B18" s="16"/>
      <c r="D18" s="9" t="s">
        <v>291</v>
      </c>
      <c r="E18" s="24"/>
      <c r="F18" s="8"/>
      <c r="G18" s="8"/>
      <c r="H18" s="17"/>
      <c r="I18" s="9" t="s">
        <v>289</v>
      </c>
      <c r="J18" s="9"/>
      <c r="K18" s="9"/>
      <c r="M18" s="16"/>
    </row>
    <row r="19" spans="1:13" s="3" customFormat="1" ht="45" customHeight="1">
      <c r="A19" s="16"/>
      <c r="B19" s="16"/>
      <c r="D19" s="9" t="s">
        <v>127</v>
      </c>
      <c r="E19" s="24"/>
      <c r="F19" s="8"/>
      <c r="G19" s="8"/>
      <c r="H19" s="17"/>
      <c r="I19" s="9" t="s">
        <v>78</v>
      </c>
      <c r="J19" s="18"/>
      <c r="K19" s="18"/>
      <c r="M19" s="16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mergeCells count="20">
    <mergeCell ref="G7:G9"/>
    <mergeCell ref="C7:C9"/>
    <mergeCell ref="F7:F9"/>
    <mergeCell ref="B7:B9"/>
    <mergeCell ref="J8:K8"/>
    <mergeCell ref="A1:N1"/>
    <mergeCell ref="A2:N2"/>
    <mergeCell ref="A3:N3"/>
    <mergeCell ref="A4:N4"/>
    <mergeCell ref="A5:N5"/>
    <mergeCell ref="J17:K17"/>
    <mergeCell ref="I7:I9"/>
    <mergeCell ref="A6:N6"/>
    <mergeCell ref="E7:E9"/>
    <mergeCell ref="A7:A9"/>
    <mergeCell ref="N7:N9"/>
    <mergeCell ref="D7:D9"/>
    <mergeCell ref="H7:H9"/>
    <mergeCell ref="J7:M7"/>
    <mergeCell ref="L8:M8"/>
  </mergeCells>
  <printOptions horizontalCentered="1"/>
  <pageMargins left="0" right="0" top="0" bottom="0" header="0" footer="0"/>
  <pageSetup fitToHeight="0" horizontalDpi="600" verticalDpi="600" orientation="landscape" paperSize="9" scale="3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7"/>
  <sheetViews>
    <sheetView view="pageBreakPreview" zoomScale="40" zoomScaleNormal="40" zoomScaleSheetLayoutView="40" zoomScalePageLayoutView="0" workbookViewId="0" topLeftCell="A7">
      <selection activeCell="O9" sqref="O9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2.57421875" style="1" customWidth="1"/>
    <col min="7" max="7" width="44.421875" style="1" customWidth="1"/>
    <col min="8" max="8" width="61.28125" style="1" customWidth="1"/>
    <col min="9" max="9" width="44.8515625" style="1" customWidth="1"/>
    <col min="10" max="10" width="14.28125" style="1" customWidth="1"/>
    <col min="11" max="11" width="20.421875" style="1" customWidth="1"/>
    <col min="12" max="12" width="13.57421875" style="1" customWidth="1"/>
    <col min="13" max="13" width="17.421875" style="1" customWidth="1"/>
    <col min="14" max="14" width="14.14062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00" t="s">
        <v>33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65"/>
      <c r="O1" s="23"/>
    </row>
    <row r="2" spans="1:15" s="3" customFormat="1" ht="35.25" customHeight="1">
      <c r="A2" s="200" t="s">
        <v>295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65"/>
      <c r="O2" s="23"/>
    </row>
    <row r="3" spans="1:15" s="3" customFormat="1" ht="35.25" customHeight="1">
      <c r="A3" s="200" t="s">
        <v>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65"/>
      <c r="O3" s="23"/>
    </row>
    <row r="4" spans="1:15" s="3" customFormat="1" ht="39" customHeight="1">
      <c r="A4" s="202">
        <v>43904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65"/>
      <c r="O4" s="23"/>
    </row>
    <row r="5" spans="1:15" s="3" customFormat="1" ht="33" customHeight="1">
      <c r="A5" s="200" t="s">
        <v>336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65"/>
      <c r="O5" s="23"/>
    </row>
    <row r="6" spans="1:15" s="3" customFormat="1" ht="39" customHeight="1">
      <c r="A6" s="200" t="s">
        <v>43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65"/>
      <c r="O6" s="23"/>
    </row>
    <row r="7" spans="1:14" s="4" customFormat="1" ht="29.25" customHeight="1">
      <c r="A7" s="260" t="s">
        <v>16</v>
      </c>
      <c r="B7" s="262" t="s">
        <v>4</v>
      </c>
      <c r="C7" s="243" t="s">
        <v>2</v>
      </c>
      <c r="D7" s="243" t="s">
        <v>7</v>
      </c>
      <c r="E7" s="243" t="s">
        <v>5</v>
      </c>
      <c r="F7" s="243" t="s">
        <v>3</v>
      </c>
      <c r="G7" s="255" t="s">
        <v>23</v>
      </c>
      <c r="H7" s="257" t="s">
        <v>0</v>
      </c>
      <c r="I7" s="257" t="s">
        <v>6</v>
      </c>
      <c r="J7" s="243" t="s">
        <v>13</v>
      </c>
      <c r="K7" s="243"/>
      <c r="L7" s="248"/>
      <c r="M7" s="248"/>
      <c r="N7" s="255" t="s">
        <v>46</v>
      </c>
    </row>
    <row r="8" spans="1:14" s="4" customFormat="1" ht="29.25" customHeight="1">
      <c r="A8" s="260"/>
      <c r="B8" s="262"/>
      <c r="C8" s="243"/>
      <c r="D8" s="243"/>
      <c r="E8" s="243"/>
      <c r="F8" s="243"/>
      <c r="G8" s="256"/>
      <c r="H8" s="257"/>
      <c r="I8" s="257"/>
      <c r="J8" s="243" t="s">
        <v>79</v>
      </c>
      <c r="K8" s="248"/>
      <c r="L8" s="243" t="s">
        <v>80</v>
      </c>
      <c r="M8" s="248"/>
      <c r="N8" s="255"/>
    </row>
    <row r="9" spans="1:16" s="4" customFormat="1" ht="39" customHeight="1">
      <c r="A9" s="261"/>
      <c r="B9" s="263"/>
      <c r="C9" s="264"/>
      <c r="D9" s="264"/>
      <c r="E9" s="264"/>
      <c r="F9" s="264"/>
      <c r="G9" s="256"/>
      <c r="H9" s="258"/>
      <c r="I9" s="258"/>
      <c r="J9" s="154" t="s">
        <v>14</v>
      </c>
      <c r="K9" s="121" t="s">
        <v>15</v>
      </c>
      <c r="L9" s="154" t="s">
        <v>14</v>
      </c>
      <c r="M9" s="121" t="s">
        <v>15</v>
      </c>
      <c r="N9" s="259"/>
      <c r="O9" s="91">
        <v>43</v>
      </c>
      <c r="P9" s="91">
        <v>45</v>
      </c>
    </row>
    <row r="10" spans="1:16" s="4" customFormat="1" ht="147.75" customHeight="1">
      <c r="A10" s="89">
        <v>1</v>
      </c>
      <c r="B10" s="64">
        <v>18</v>
      </c>
      <c r="C10" s="59" t="s">
        <v>170</v>
      </c>
      <c r="D10" s="29">
        <v>1988</v>
      </c>
      <c r="E10" s="29" t="s">
        <v>64</v>
      </c>
      <c r="F10" s="59" t="s">
        <v>190</v>
      </c>
      <c r="G10" s="53"/>
      <c r="H10" s="50" t="s">
        <v>169</v>
      </c>
      <c r="I10" s="79" t="s">
        <v>170</v>
      </c>
      <c r="J10" s="108">
        <v>0</v>
      </c>
      <c r="K10" s="109">
        <v>39.2</v>
      </c>
      <c r="L10" s="108">
        <v>0</v>
      </c>
      <c r="M10" s="109">
        <v>32.27</v>
      </c>
      <c r="N10" s="88">
        <v>0</v>
      </c>
      <c r="O10" s="90">
        <f>(K10-$O$9)/4</f>
        <v>-0.9499999999999993</v>
      </c>
      <c r="P10" s="90">
        <f>(M10-$P$9)/4</f>
        <v>-3.182499999999999</v>
      </c>
    </row>
    <row r="11" spans="1:16" s="4" customFormat="1" ht="147.75" customHeight="1">
      <c r="A11" s="89">
        <v>2</v>
      </c>
      <c r="B11" s="64">
        <v>59</v>
      </c>
      <c r="C11" s="59" t="s">
        <v>178</v>
      </c>
      <c r="D11" s="29">
        <v>1965</v>
      </c>
      <c r="E11" s="29" t="s">
        <v>108</v>
      </c>
      <c r="F11" s="59" t="s">
        <v>179</v>
      </c>
      <c r="G11" s="53" t="s">
        <v>180</v>
      </c>
      <c r="H11" s="50" t="s">
        <v>140</v>
      </c>
      <c r="I11" s="79" t="s">
        <v>137</v>
      </c>
      <c r="J11" s="108">
        <v>0</v>
      </c>
      <c r="K11" s="109">
        <v>40</v>
      </c>
      <c r="L11" s="108">
        <v>0</v>
      </c>
      <c r="M11" s="109">
        <v>34.06</v>
      </c>
      <c r="N11" s="88">
        <v>0</v>
      </c>
      <c r="O11" s="90">
        <f>(K11-$O$9)/4</f>
        <v>-0.75</v>
      </c>
      <c r="P11" s="90">
        <f>(M11-$P$9)/4</f>
        <v>-2.7349999999999994</v>
      </c>
    </row>
    <row r="12" spans="1:16" s="4" customFormat="1" ht="147.75" customHeight="1">
      <c r="A12" s="89">
        <v>3</v>
      </c>
      <c r="B12" s="64">
        <v>5</v>
      </c>
      <c r="C12" s="59" t="s">
        <v>162</v>
      </c>
      <c r="D12" s="29">
        <v>1979</v>
      </c>
      <c r="E12" s="29" t="s">
        <v>56</v>
      </c>
      <c r="F12" s="59" t="s">
        <v>311</v>
      </c>
      <c r="G12" s="53" t="s">
        <v>164</v>
      </c>
      <c r="H12" s="50" t="s">
        <v>161</v>
      </c>
      <c r="I12" s="79" t="s">
        <v>165</v>
      </c>
      <c r="J12" s="108">
        <v>0</v>
      </c>
      <c r="K12" s="109">
        <v>36.36</v>
      </c>
      <c r="L12" s="108">
        <v>0</v>
      </c>
      <c r="M12" s="109">
        <v>34.6</v>
      </c>
      <c r="N12" s="88">
        <v>0</v>
      </c>
      <c r="O12" s="90">
        <f>(K12-$O$9)/4</f>
        <v>-1.6600000000000001</v>
      </c>
      <c r="P12" s="90">
        <f>(M12-$P$9)/4</f>
        <v>-2.5999999999999996</v>
      </c>
    </row>
    <row r="13" spans="1:16" s="4" customFormat="1" ht="147.75" customHeight="1">
      <c r="A13" s="89">
        <v>4</v>
      </c>
      <c r="B13" s="64">
        <v>48</v>
      </c>
      <c r="C13" s="59" t="s">
        <v>71</v>
      </c>
      <c r="D13" s="29">
        <v>1992</v>
      </c>
      <c r="E13" s="29" t="s">
        <v>64</v>
      </c>
      <c r="F13" s="59" t="s">
        <v>95</v>
      </c>
      <c r="G13" s="53"/>
      <c r="H13" s="50" t="s">
        <v>96</v>
      </c>
      <c r="I13" s="79" t="s">
        <v>67</v>
      </c>
      <c r="J13" s="108">
        <v>0</v>
      </c>
      <c r="K13" s="109">
        <v>38.11</v>
      </c>
      <c r="L13" s="108">
        <v>0</v>
      </c>
      <c r="M13" s="109">
        <v>36.3</v>
      </c>
      <c r="N13" s="88">
        <v>0</v>
      </c>
      <c r="O13" s="90">
        <f>(K13-$O$9)/4</f>
        <v>-1.2225000000000001</v>
      </c>
      <c r="P13" s="90">
        <f>(M13-$P$9)/4</f>
        <v>-2.1750000000000007</v>
      </c>
    </row>
    <row r="14" spans="1:16" s="4" customFormat="1" ht="147.75" customHeight="1">
      <c r="A14" s="89">
        <v>5</v>
      </c>
      <c r="B14" s="64">
        <v>57</v>
      </c>
      <c r="C14" s="59" t="s">
        <v>174</v>
      </c>
      <c r="D14" s="29">
        <v>1994</v>
      </c>
      <c r="E14" s="29" t="s">
        <v>89</v>
      </c>
      <c r="F14" s="59" t="s">
        <v>175</v>
      </c>
      <c r="G14" s="53" t="s">
        <v>176</v>
      </c>
      <c r="H14" s="50" t="s">
        <v>177</v>
      </c>
      <c r="I14" s="79" t="s">
        <v>151</v>
      </c>
      <c r="J14" s="108">
        <v>0</v>
      </c>
      <c r="K14" s="109">
        <v>38.26</v>
      </c>
      <c r="L14" s="108">
        <v>4</v>
      </c>
      <c r="M14" s="109">
        <v>35.49</v>
      </c>
      <c r="N14" s="88">
        <v>4</v>
      </c>
      <c r="O14" s="90">
        <f>(K14-$O$9)/4</f>
        <v>-1.1850000000000005</v>
      </c>
      <c r="P14" s="90">
        <f>(M14-$P$9)/4</f>
        <v>-2.3774999999999995</v>
      </c>
    </row>
    <row r="15" spans="1:14" s="3" customFormat="1" ht="52.5" customHeight="1">
      <c r="A15" s="6"/>
      <c r="B15" s="6"/>
      <c r="D15" s="9" t="s">
        <v>291</v>
      </c>
      <c r="E15" s="24"/>
      <c r="F15" s="8"/>
      <c r="G15" s="8"/>
      <c r="H15" s="17"/>
      <c r="I15" s="9" t="s">
        <v>289</v>
      </c>
      <c r="J15" s="47"/>
      <c r="K15" s="47"/>
      <c r="L15" s="48"/>
      <c r="M15" s="6"/>
      <c r="N15" s="6"/>
    </row>
    <row r="16" spans="1:14" s="3" customFormat="1" ht="52.5" customHeight="1">
      <c r="A16" s="6"/>
      <c r="B16" s="6"/>
      <c r="D16" s="9" t="s">
        <v>127</v>
      </c>
      <c r="E16" s="24"/>
      <c r="F16" s="8"/>
      <c r="G16" s="8"/>
      <c r="H16" s="17"/>
      <c r="I16" s="9" t="s">
        <v>78</v>
      </c>
      <c r="J16" s="47"/>
      <c r="K16" s="47"/>
      <c r="L16" s="48"/>
      <c r="M16" s="6"/>
      <c r="N16" s="6"/>
    </row>
    <row r="17" spans="1:14" s="3" customFormat="1" ht="25.5" customHeight="1">
      <c r="A17" s="6"/>
      <c r="B17" s="6"/>
      <c r="D17" s="9"/>
      <c r="E17" s="24"/>
      <c r="F17" s="8"/>
      <c r="G17" s="8"/>
      <c r="H17" s="17"/>
      <c r="I17" s="9"/>
      <c r="J17" s="47"/>
      <c r="K17" s="47"/>
      <c r="L17" s="48"/>
      <c r="M17" s="6"/>
      <c r="N17" s="6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19">
    <mergeCell ref="A1:N1"/>
    <mergeCell ref="A2:N2"/>
    <mergeCell ref="A3:N3"/>
    <mergeCell ref="A4:N4"/>
    <mergeCell ref="A5:N5"/>
    <mergeCell ref="A6:N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3"/>
  <sheetViews>
    <sheetView view="pageBreakPreview" zoomScale="36" zoomScaleNormal="41" zoomScaleSheetLayoutView="36" zoomScalePageLayoutView="0" workbookViewId="0" topLeftCell="A13">
      <selection activeCell="H21" sqref="H21"/>
    </sheetView>
  </sheetViews>
  <sheetFormatPr defaultColWidth="9.140625" defaultRowHeight="12.75"/>
  <cols>
    <col min="1" max="1" width="11.57421875" style="1" customWidth="1"/>
    <col min="2" max="2" width="15.8515625" style="1" customWidth="1"/>
    <col min="3" max="3" width="66.421875" style="2" customWidth="1"/>
    <col min="4" max="4" width="17.28125" style="1" customWidth="1"/>
    <col min="5" max="5" width="17.00390625" style="1" customWidth="1"/>
    <col min="6" max="6" width="47.421875" style="1" customWidth="1"/>
    <col min="7" max="7" width="44.421875" style="1" customWidth="1"/>
    <col min="8" max="8" width="50.8515625" style="1" customWidth="1"/>
    <col min="9" max="9" width="49.140625" style="1" customWidth="1"/>
    <col min="10" max="10" width="18.57421875" style="1" customWidth="1"/>
    <col min="11" max="11" width="22.00390625" style="1" customWidth="1"/>
    <col min="12" max="12" width="18.57421875" style="1" customWidth="1"/>
    <col min="13" max="13" width="19.57421875" style="1" customWidth="1"/>
    <col min="14" max="14" width="11.421875" style="1" customWidth="1"/>
    <col min="15" max="16" width="20.00390625" style="15" customWidth="1"/>
    <col min="17" max="16384" width="9.140625" style="1" customWidth="1"/>
  </cols>
  <sheetData>
    <row r="1" spans="1:16" s="3" customFormat="1" ht="63.75" customHeight="1">
      <c r="A1" s="200" t="s">
        <v>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2"/>
      <c r="P1" s="11"/>
    </row>
    <row r="2" spans="1:16" s="3" customFormat="1" ht="34.5" customHeight="1">
      <c r="A2" s="200" t="s">
        <v>295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2"/>
      <c r="P2" s="11"/>
    </row>
    <row r="3" spans="1:16" s="3" customFormat="1" ht="34.5" customHeight="1">
      <c r="A3" s="200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2"/>
      <c r="P3" s="11"/>
    </row>
    <row r="4" spans="1:16" s="3" customFormat="1" ht="34.5" customHeight="1">
      <c r="A4" s="202">
        <v>43904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2"/>
      <c r="P4" s="11"/>
    </row>
    <row r="5" spans="1:16" s="3" customFormat="1" ht="34.5" customHeight="1">
      <c r="A5" s="200" t="s">
        <v>337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2"/>
      <c r="P5" s="11"/>
    </row>
    <row r="6" spans="1:16" s="3" customFormat="1" ht="34.5" customHeight="1">
      <c r="A6" s="200" t="s">
        <v>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2"/>
      <c r="P6" s="11"/>
    </row>
    <row r="7" spans="1:16" s="4" customFormat="1" ht="28.5" customHeight="1">
      <c r="A7" s="205" t="s">
        <v>16</v>
      </c>
      <c r="B7" s="266" t="s">
        <v>4</v>
      </c>
      <c r="C7" s="269" t="s">
        <v>2</v>
      </c>
      <c r="D7" s="266" t="s">
        <v>7</v>
      </c>
      <c r="E7" s="266" t="s">
        <v>5</v>
      </c>
      <c r="F7" s="269" t="s">
        <v>3</v>
      </c>
      <c r="G7" s="209" t="s">
        <v>23</v>
      </c>
      <c r="H7" s="269" t="s">
        <v>0</v>
      </c>
      <c r="I7" s="269" t="s">
        <v>6</v>
      </c>
      <c r="J7" s="187" t="s">
        <v>13</v>
      </c>
      <c r="K7" s="187"/>
      <c r="L7" s="188"/>
      <c r="M7" s="188"/>
      <c r="N7" s="212"/>
      <c r="O7" s="11"/>
      <c r="P7" s="11"/>
    </row>
    <row r="8" spans="1:16" s="4" customFormat="1" ht="32.25" customHeight="1">
      <c r="A8" s="205"/>
      <c r="B8" s="266"/>
      <c r="C8" s="269"/>
      <c r="D8" s="266"/>
      <c r="E8" s="266"/>
      <c r="F8" s="269"/>
      <c r="G8" s="210"/>
      <c r="H8" s="269"/>
      <c r="I8" s="269"/>
      <c r="J8" s="187" t="s">
        <v>28</v>
      </c>
      <c r="K8" s="188"/>
      <c r="L8" s="266" t="s">
        <v>22</v>
      </c>
      <c r="M8" s="271"/>
      <c r="N8" s="212"/>
      <c r="O8" s="11"/>
      <c r="P8" s="11"/>
    </row>
    <row r="9" spans="1:16" s="4" customFormat="1" ht="35.25" customHeight="1">
      <c r="A9" s="206"/>
      <c r="B9" s="267"/>
      <c r="C9" s="270"/>
      <c r="D9" s="267"/>
      <c r="E9" s="267"/>
      <c r="F9" s="270"/>
      <c r="G9" s="210"/>
      <c r="H9" s="270"/>
      <c r="I9" s="270"/>
      <c r="J9" s="160" t="s">
        <v>14</v>
      </c>
      <c r="K9" s="117" t="s">
        <v>15</v>
      </c>
      <c r="L9" s="160" t="s">
        <v>14</v>
      </c>
      <c r="M9" s="117" t="s">
        <v>15</v>
      </c>
      <c r="N9" s="268"/>
      <c r="O9" s="57">
        <v>69</v>
      </c>
      <c r="P9" s="57">
        <v>42</v>
      </c>
    </row>
    <row r="10" spans="1:17" s="4" customFormat="1" ht="99" customHeight="1">
      <c r="A10" s="89">
        <v>1</v>
      </c>
      <c r="B10" s="64">
        <v>60</v>
      </c>
      <c r="C10" s="58" t="s">
        <v>202</v>
      </c>
      <c r="D10" s="29">
        <v>2006</v>
      </c>
      <c r="E10" s="29" t="s">
        <v>53</v>
      </c>
      <c r="F10" s="58" t="s">
        <v>203</v>
      </c>
      <c r="G10" s="51" t="s">
        <v>204</v>
      </c>
      <c r="H10" s="58" t="s">
        <v>205</v>
      </c>
      <c r="I10" s="58" t="s">
        <v>137</v>
      </c>
      <c r="J10" s="108">
        <v>0</v>
      </c>
      <c r="K10" s="109">
        <v>56.12</v>
      </c>
      <c r="L10" s="108">
        <v>0</v>
      </c>
      <c r="M10" s="109">
        <v>30.4</v>
      </c>
      <c r="N10" s="88"/>
      <c r="O10" s="90">
        <f aca="true" t="shared" si="0" ref="O10:O21">(K10-$O$9)/4</f>
        <v>-3.2200000000000006</v>
      </c>
      <c r="P10" s="90">
        <f aca="true" t="shared" si="1" ref="P10:P21">(M10-$P$9)/1</f>
        <v>-11.600000000000001</v>
      </c>
      <c r="Q10" s="4">
        <v>5</v>
      </c>
    </row>
    <row r="11" spans="1:17" s="4" customFormat="1" ht="99" customHeight="1">
      <c r="A11" s="89">
        <v>2</v>
      </c>
      <c r="B11" s="64">
        <v>40</v>
      </c>
      <c r="C11" s="58" t="s">
        <v>148</v>
      </c>
      <c r="D11" s="29">
        <v>2001</v>
      </c>
      <c r="E11" s="29" t="s">
        <v>56</v>
      </c>
      <c r="F11" s="58" t="s">
        <v>196</v>
      </c>
      <c r="G11" s="51" t="s">
        <v>197</v>
      </c>
      <c r="H11" s="52" t="s">
        <v>147</v>
      </c>
      <c r="I11" s="58" t="s">
        <v>198</v>
      </c>
      <c r="J11" s="108">
        <v>0</v>
      </c>
      <c r="K11" s="109">
        <v>64.47</v>
      </c>
      <c r="L11" s="108">
        <v>0</v>
      </c>
      <c r="M11" s="109">
        <v>31.5</v>
      </c>
      <c r="N11" s="88"/>
      <c r="O11" s="90">
        <f t="shared" si="0"/>
        <v>-1.1325000000000003</v>
      </c>
      <c r="P11" s="90">
        <f t="shared" si="1"/>
        <v>-10.5</v>
      </c>
      <c r="Q11" s="4">
        <v>1</v>
      </c>
    </row>
    <row r="12" spans="1:17" s="4" customFormat="1" ht="99" customHeight="1">
      <c r="A12" s="89">
        <v>3</v>
      </c>
      <c r="B12" s="64">
        <v>2</v>
      </c>
      <c r="C12" s="58" t="s">
        <v>182</v>
      </c>
      <c r="D12" s="29">
        <v>2004</v>
      </c>
      <c r="E12" s="29" t="s">
        <v>63</v>
      </c>
      <c r="F12" s="58" t="s">
        <v>183</v>
      </c>
      <c r="G12" s="51" t="s">
        <v>184</v>
      </c>
      <c r="H12" s="58" t="s">
        <v>185</v>
      </c>
      <c r="I12" s="58" t="s">
        <v>186</v>
      </c>
      <c r="J12" s="108">
        <v>0</v>
      </c>
      <c r="K12" s="109">
        <v>57.82</v>
      </c>
      <c r="L12" s="108">
        <v>0</v>
      </c>
      <c r="M12" s="109">
        <v>32.31</v>
      </c>
      <c r="N12" s="88"/>
      <c r="O12" s="90">
        <f t="shared" si="0"/>
        <v>-2.795</v>
      </c>
      <c r="P12" s="90">
        <f t="shared" si="1"/>
        <v>-9.689999999999998</v>
      </c>
      <c r="Q12" s="4">
        <v>7</v>
      </c>
    </row>
    <row r="13" spans="1:17" s="4" customFormat="1" ht="99" customHeight="1">
      <c r="A13" s="89">
        <v>4</v>
      </c>
      <c r="B13" s="64">
        <v>54</v>
      </c>
      <c r="C13" s="58" t="s">
        <v>200</v>
      </c>
      <c r="D13" s="29">
        <v>2006</v>
      </c>
      <c r="E13" s="29" t="s">
        <v>53</v>
      </c>
      <c r="F13" s="58" t="s">
        <v>201</v>
      </c>
      <c r="G13" s="51" t="s">
        <v>99</v>
      </c>
      <c r="H13" s="58" t="s">
        <v>93</v>
      </c>
      <c r="I13" s="58" t="s">
        <v>151</v>
      </c>
      <c r="J13" s="108">
        <v>0</v>
      </c>
      <c r="K13" s="109">
        <v>64.13</v>
      </c>
      <c r="L13" s="108">
        <v>0</v>
      </c>
      <c r="M13" s="109">
        <v>32.42</v>
      </c>
      <c r="N13" s="88"/>
      <c r="O13" s="90">
        <f t="shared" si="0"/>
        <v>-1.2175000000000011</v>
      </c>
      <c r="P13" s="90">
        <f t="shared" si="1"/>
        <v>-9.579999999999998</v>
      </c>
      <c r="Q13" s="4">
        <v>4</v>
      </c>
    </row>
    <row r="14" spans="1:17" s="4" customFormat="1" ht="99" customHeight="1">
      <c r="A14" s="89">
        <v>5</v>
      </c>
      <c r="B14" s="64">
        <v>23</v>
      </c>
      <c r="C14" s="58" t="s">
        <v>61</v>
      </c>
      <c r="D14" s="29">
        <v>2006</v>
      </c>
      <c r="E14" s="29" t="s">
        <v>64</v>
      </c>
      <c r="F14" s="58" t="s">
        <v>314</v>
      </c>
      <c r="G14" s="51" t="s">
        <v>114</v>
      </c>
      <c r="H14" s="46" t="s">
        <v>143</v>
      </c>
      <c r="I14" s="58" t="s">
        <v>54</v>
      </c>
      <c r="J14" s="108">
        <v>0</v>
      </c>
      <c r="K14" s="109">
        <v>57.71</v>
      </c>
      <c r="L14" s="108">
        <v>0</v>
      </c>
      <c r="M14" s="109">
        <v>34.2</v>
      </c>
      <c r="N14" s="88"/>
      <c r="O14" s="90">
        <f t="shared" si="0"/>
        <v>-2.8225</v>
      </c>
      <c r="P14" s="90">
        <f t="shared" si="1"/>
        <v>-7.799999999999997</v>
      </c>
      <c r="Q14" s="4">
        <v>8</v>
      </c>
    </row>
    <row r="15" spans="1:17" s="4" customFormat="1" ht="99" customHeight="1">
      <c r="A15" s="89">
        <v>6</v>
      </c>
      <c r="B15" s="64">
        <v>9</v>
      </c>
      <c r="C15" s="58" t="s">
        <v>166</v>
      </c>
      <c r="D15" s="29">
        <v>2006</v>
      </c>
      <c r="E15" s="29" t="s">
        <v>55</v>
      </c>
      <c r="F15" s="58" t="s">
        <v>101</v>
      </c>
      <c r="G15" s="51" t="s">
        <v>100</v>
      </c>
      <c r="H15" s="46" t="s">
        <v>65</v>
      </c>
      <c r="I15" s="58" t="s">
        <v>66</v>
      </c>
      <c r="J15" s="108">
        <v>0</v>
      </c>
      <c r="K15" s="109">
        <v>58.51</v>
      </c>
      <c r="L15" s="108">
        <v>0</v>
      </c>
      <c r="M15" s="109">
        <v>36.61</v>
      </c>
      <c r="N15" s="88"/>
      <c r="O15" s="90">
        <f t="shared" si="0"/>
        <v>-2.6225000000000005</v>
      </c>
      <c r="P15" s="90">
        <f t="shared" si="1"/>
        <v>-5.390000000000001</v>
      </c>
      <c r="Q15" s="4">
        <v>3</v>
      </c>
    </row>
    <row r="16" spans="1:17" s="4" customFormat="1" ht="99" customHeight="1">
      <c r="A16" s="89">
        <v>7</v>
      </c>
      <c r="B16" s="64">
        <v>14</v>
      </c>
      <c r="C16" s="58" t="s">
        <v>187</v>
      </c>
      <c r="D16" s="29">
        <v>2005</v>
      </c>
      <c r="E16" s="29" t="s">
        <v>58</v>
      </c>
      <c r="F16" s="58" t="s">
        <v>188</v>
      </c>
      <c r="G16" s="51" t="s">
        <v>189</v>
      </c>
      <c r="H16" s="58" t="s">
        <v>169</v>
      </c>
      <c r="I16" s="58" t="s">
        <v>170</v>
      </c>
      <c r="J16" s="108">
        <v>0</v>
      </c>
      <c r="K16" s="109">
        <v>49.39</v>
      </c>
      <c r="L16" s="108">
        <v>4</v>
      </c>
      <c r="M16" s="109">
        <v>29.77</v>
      </c>
      <c r="N16" s="88"/>
      <c r="O16" s="90">
        <f t="shared" si="0"/>
        <v>-4.9025</v>
      </c>
      <c r="P16" s="90">
        <f t="shared" si="1"/>
        <v>-12.23</v>
      </c>
      <c r="Q16" s="4">
        <v>6</v>
      </c>
    </row>
    <row r="17" spans="1:17" s="4" customFormat="1" ht="99" customHeight="1">
      <c r="A17" s="89">
        <v>8</v>
      </c>
      <c r="B17" s="64">
        <v>31</v>
      </c>
      <c r="C17" s="58" t="s">
        <v>102</v>
      </c>
      <c r="D17" s="29">
        <v>2001</v>
      </c>
      <c r="E17" s="29" t="s">
        <v>63</v>
      </c>
      <c r="F17" s="58" t="s">
        <v>192</v>
      </c>
      <c r="G17" s="51" t="s">
        <v>192</v>
      </c>
      <c r="H17" s="52" t="s">
        <v>193</v>
      </c>
      <c r="I17" s="58" t="s">
        <v>103</v>
      </c>
      <c r="J17" s="108">
        <v>0</v>
      </c>
      <c r="K17" s="109">
        <v>58.35</v>
      </c>
      <c r="L17" s="108">
        <v>4</v>
      </c>
      <c r="M17" s="109">
        <v>31.34</v>
      </c>
      <c r="N17" s="88"/>
      <c r="O17" s="90">
        <f t="shared" si="0"/>
        <v>-2.6624999999999996</v>
      </c>
      <c r="P17" s="90">
        <f t="shared" si="1"/>
        <v>-10.66</v>
      </c>
      <c r="Q17" s="4">
        <v>2</v>
      </c>
    </row>
    <row r="18" spans="1:16" s="4" customFormat="1" ht="99" customHeight="1">
      <c r="A18" s="89">
        <v>9</v>
      </c>
      <c r="B18" s="64">
        <v>67</v>
      </c>
      <c r="C18" s="58" t="s">
        <v>334</v>
      </c>
      <c r="D18" s="29">
        <v>2004</v>
      </c>
      <c r="E18" s="29" t="s">
        <v>64</v>
      </c>
      <c r="F18" s="58" t="s">
        <v>335</v>
      </c>
      <c r="G18" s="51"/>
      <c r="H18" s="58" t="s">
        <v>93</v>
      </c>
      <c r="I18" s="58" t="s">
        <v>151</v>
      </c>
      <c r="J18" s="108">
        <v>4</v>
      </c>
      <c r="K18" s="109">
        <v>52.72</v>
      </c>
      <c r="L18" s="108"/>
      <c r="M18" s="109"/>
      <c r="N18" s="88"/>
      <c r="O18" s="90">
        <f t="shared" si="0"/>
        <v>-4.07</v>
      </c>
      <c r="P18" s="90">
        <f t="shared" si="1"/>
        <v>-42</v>
      </c>
    </row>
    <row r="19" spans="1:16" s="4" customFormat="1" ht="99" customHeight="1">
      <c r="A19" s="89">
        <v>10</v>
      </c>
      <c r="B19" s="64">
        <v>36</v>
      </c>
      <c r="C19" s="58" t="s">
        <v>194</v>
      </c>
      <c r="D19" s="29">
        <v>2005</v>
      </c>
      <c r="E19" s="29" t="s">
        <v>58</v>
      </c>
      <c r="F19" s="58" t="s">
        <v>195</v>
      </c>
      <c r="G19" s="51" t="s">
        <v>195</v>
      </c>
      <c r="H19" s="58" t="s">
        <v>104</v>
      </c>
      <c r="I19" s="58" t="s">
        <v>62</v>
      </c>
      <c r="J19" s="108">
        <v>4</v>
      </c>
      <c r="K19" s="109">
        <v>56.68</v>
      </c>
      <c r="L19" s="108"/>
      <c r="M19" s="109"/>
      <c r="N19" s="88"/>
      <c r="O19" s="90">
        <f t="shared" si="0"/>
        <v>-3.08</v>
      </c>
      <c r="P19" s="90">
        <f t="shared" si="1"/>
        <v>-42</v>
      </c>
    </row>
    <row r="20" spans="1:16" s="4" customFormat="1" ht="99" customHeight="1">
      <c r="A20" s="89">
        <v>11</v>
      </c>
      <c r="B20" s="64">
        <v>21</v>
      </c>
      <c r="C20" s="58" t="s">
        <v>212</v>
      </c>
      <c r="D20" s="29">
        <v>2007</v>
      </c>
      <c r="E20" s="29" t="s">
        <v>58</v>
      </c>
      <c r="F20" s="58" t="s">
        <v>275</v>
      </c>
      <c r="G20" s="51" t="s">
        <v>110</v>
      </c>
      <c r="H20" s="46" t="s">
        <v>143</v>
      </c>
      <c r="I20" s="58" t="s">
        <v>54</v>
      </c>
      <c r="J20" s="108">
        <v>8</v>
      </c>
      <c r="K20" s="109">
        <v>62.43</v>
      </c>
      <c r="L20" s="108"/>
      <c r="M20" s="109"/>
      <c r="N20" s="88"/>
      <c r="O20" s="90">
        <f t="shared" si="0"/>
        <v>-1.6425</v>
      </c>
      <c r="P20" s="90">
        <f t="shared" si="1"/>
        <v>-42</v>
      </c>
    </row>
    <row r="21" spans="1:16" s="4" customFormat="1" ht="99" customHeight="1">
      <c r="A21" s="89">
        <v>12</v>
      </c>
      <c r="B21" s="64">
        <v>4</v>
      </c>
      <c r="C21" s="58" t="s">
        <v>159</v>
      </c>
      <c r="D21" s="29">
        <v>2008</v>
      </c>
      <c r="E21" s="29" t="s">
        <v>53</v>
      </c>
      <c r="F21" s="58" t="s">
        <v>281</v>
      </c>
      <c r="G21" s="51" t="s">
        <v>160</v>
      </c>
      <c r="H21" s="58" t="s">
        <v>161</v>
      </c>
      <c r="I21" s="58" t="s">
        <v>162</v>
      </c>
      <c r="J21" s="108">
        <v>9</v>
      </c>
      <c r="K21" s="109">
        <v>70.52</v>
      </c>
      <c r="L21" s="108"/>
      <c r="M21" s="109"/>
      <c r="N21" s="88"/>
      <c r="O21" s="90">
        <f t="shared" si="0"/>
        <v>0.379999999999999</v>
      </c>
      <c r="P21" s="90">
        <f t="shared" si="1"/>
        <v>-42</v>
      </c>
    </row>
    <row r="22" spans="1:16" s="3" customFormat="1" ht="62.25" customHeight="1">
      <c r="A22" s="6"/>
      <c r="B22" s="6"/>
      <c r="C22" s="123"/>
      <c r="D22" s="9" t="s">
        <v>291</v>
      </c>
      <c r="E22" s="24"/>
      <c r="F22" s="8"/>
      <c r="G22" s="8"/>
      <c r="H22" s="17"/>
      <c r="I22" s="9" t="s">
        <v>289</v>
      </c>
      <c r="J22" s="145"/>
      <c r="K22" s="19"/>
      <c r="L22" s="6"/>
      <c r="M22" s="6"/>
      <c r="N22" s="6"/>
      <c r="O22" s="11"/>
      <c r="P22" s="11"/>
    </row>
    <row r="23" spans="1:16" s="3" customFormat="1" ht="62.25" customHeight="1">
      <c r="A23" s="6"/>
      <c r="B23" s="6"/>
      <c r="C23" s="124"/>
      <c r="D23" s="9" t="s">
        <v>127</v>
      </c>
      <c r="E23" s="24"/>
      <c r="F23" s="8"/>
      <c r="G23" s="8"/>
      <c r="H23" s="17"/>
      <c r="I23" s="9" t="s">
        <v>78</v>
      </c>
      <c r="J23" s="145"/>
      <c r="K23" s="19"/>
      <c r="L23" s="1"/>
      <c r="M23" s="6"/>
      <c r="N23" s="6"/>
      <c r="O23" s="11"/>
      <c r="P23" s="11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19">
    <mergeCell ref="A1:N1"/>
    <mergeCell ref="A2:N2"/>
    <mergeCell ref="A3:N3"/>
    <mergeCell ref="A4:N4"/>
    <mergeCell ref="A5:N5"/>
    <mergeCell ref="L8:M8"/>
    <mergeCell ref="G7:G9"/>
    <mergeCell ref="I7:I9"/>
    <mergeCell ref="A6:N6"/>
    <mergeCell ref="C7:C9"/>
    <mergeCell ref="B7:B9"/>
    <mergeCell ref="J7:M7"/>
    <mergeCell ref="E7:E9"/>
    <mergeCell ref="A7:A9"/>
    <mergeCell ref="D7:D9"/>
    <mergeCell ref="N7:N9"/>
    <mergeCell ref="H7:H9"/>
    <mergeCell ref="F7:F9"/>
    <mergeCell ref="J8:K8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7"/>
  <sheetViews>
    <sheetView view="pageBreakPreview" zoomScale="40" zoomScaleNormal="40" zoomScaleSheetLayoutView="40" zoomScalePageLayoutView="0" workbookViewId="0" topLeftCell="A7">
      <selection activeCell="P10" sqref="P10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6.57421875" style="1" customWidth="1"/>
    <col min="8" max="8" width="47.28125" style="1" customWidth="1"/>
    <col min="9" max="9" width="44.421875" style="1" customWidth="1"/>
    <col min="10" max="10" width="14.28125" style="1" customWidth="1"/>
    <col min="11" max="11" width="21.140625" style="1" customWidth="1"/>
    <col min="12" max="12" width="13.57421875" style="1" customWidth="1"/>
    <col min="13" max="13" width="21.00390625" style="1" customWidth="1"/>
    <col min="14" max="14" width="13.710937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00" t="s">
        <v>33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65"/>
      <c r="O1" s="23"/>
    </row>
    <row r="2" spans="1:15" s="3" customFormat="1" ht="35.25" customHeight="1">
      <c r="A2" s="200" t="s">
        <v>287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65"/>
      <c r="O2" s="23"/>
    </row>
    <row r="3" spans="1:15" s="3" customFormat="1" ht="35.25" customHeight="1">
      <c r="A3" s="200" t="s">
        <v>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65"/>
      <c r="O3" s="23"/>
    </row>
    <row r="4" spans="1:15" s="3" customFormat="1" ht="39" customHeight="1">
      <c r="A4" s="202">
        <v>43904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65"/>
      <c r="O4" s="23"/>
    </row>
    <row r="5" spans="1:15" s="3" customFormat="1" ht="33" customHeight="1">
      <c r="A5" s="200" t="s">
        <v>338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65"/>
      <c r="O5" s="23"/>
    </row>
    <row r="6" spans="1:15" s="3" customFormat="1" ht="39" customHeight="1" thickBot="1">
      <c r="A6" s="200" t="s">
        <v>43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65"/>
      <c r="O6" s="23"/>
    </row>
    <row r="7" spans="1:14" s="4" customFormat="1" ht="29.25" customHeight="1">
      <c r="A7" s="281" t="s">
        <v>16</v>
      </c>
      <c r="B7" s="275" t="s">
        <v>4</v>
      </c>
      <c r="C7" s="272" t="s">
        <v>2</v>
      </c>
      <c r="D7" s="272" t="s">
        <v>7</v>
      </c>
      <c r="E7" s="272" t="s">
        <v>5</v>
      </c>
      <c r="F7" s="272" t="s">
        <v>3</v>
      </c>
      <c r="G7" s="279" t="s">
        <v>23</v>
      </c>
      <c r="H7" s="284" t="s">
        <v>0</v>
      </c>
      <c r="I7" s="284" t="s">
        <v>6</v>
      </c>
      <c r="J7" s="272" t="s">
        <v>13</v>
      </c>
      <c r="K7" s="272"/>
      <c r="L7" s="274"/>
      <c r="M7" s="274"/>
      <c r="N7" s="276" t="s">
        <v>46</v>
      </c>
    </row>
    <row r="8" spans="1:14" s="4" customFormat="1" ht="29.25" customHeight="1">
      <c r="A8" s="282"/>
      <c r="B8" s="266"/>
      <c r="C8" s="187"/>
      <c r="D8" s="187"/>
      <c r="E8" s="187"/>
      <c r="F8" s="187"/>
      <c r="G8" s="280"/>
      <c r="H8" s="269"/>
      <c r="I8" s="269"/>
      <c r="J8" s="187" t="s">
        <v>47</v>
      </c>
      <c r="K8" s="188"/>
      <c r="L8" s="187" t="s">
        <v>48</v>
      </c>
      <c r="M8" s="188"/>
      <c r="N8" s="277"/>
    </row>
    <row r="9" spans="1:16" s="4" customFormat="1" ht="31.5" customHeight="1">
      <c r="A9" s="283"/>
      <c r="B9" s="267"/>
      <c r="C9" s="273"/>
      <c r="D9" s="273"/>
      <c r="E9" s="273"/>
      <c r="F9" s="273"/>
      <c r="G9" s="280"/>
      <c r="H9" s="270"/>
      <c r="I9" s="270"/>
      <c r="J9" s="116" t="s">
        <v>14</v>
      </c>
      <c r="K9" s="117" t="s">
        <v>15</v>
      </c>
      <c r="L9" s="116" t="s">
        <v>14</v>
      </c>
      <c r="M9" s="117" t="s">
        <v>15</v>
      </c>
      <c r="N9" s="278"/>
      <c r="O9" s="91">
        <v>45</v>
      </c>
      <c r="P9" s="91">
        <v>38</v>
      </c>
    </row>
    <row r="10" spans="1:16" s="4" customFormat="1" ht="125.25" customHeight="1">
      <c r="A10" s="89">
        <v>1</v>
      </c>
      <c r="B10" s="64">
        <v>17</v>
      </c>
      <c r="C10" s="58" t="s">
        <v>170</v>
      </c>
      <c r="D10" s="29">
        <v>1988</v>
      </c>
      <c r="E10" s="29" t="s">
        <v>210</v>
      </c>
      <c r="F10" s="58" t="s">
        <v>232</v>
      </c>
      <c r="G10" s="51" t="s">
        <v>211</v>
      </c>
      <c r="H10" s="52" t="s">
        <v>169</v>
      </c>
      <c r="I10" s="58" t="s">
        <v>170</v>
      </c>
      <c r="J10" s="108">
        <v>0</v>
      </c>
      <c r="K10" s="109">
        <v>40.8</v>
      </c>
      <c r="L10" s="108">
        <v>0</v>
      </c>
      <c r="M10" s="109">
        <v>27.06</v>
      </c>
      <c r="N10" s="88">
        <v>0</v>
      </c>
      <c r="O10" s="90">
        <f aca="true" t="shared" si="0" ref="O10:O15">(K10-$O$9)/4</f>
        <v>-1.0500000000000007</v>
      </c>
      <c r="P10" s="90">
        <f aca="true" t="shared" si="1" ref="P10:P15">(M10-$P$9)/4</f>
        <v>-2.7350000000000003</v>
      </c>
    </row>
    <row r="11" spans="1:16" s="4" customFormat="1" ht="125.25" customHeight="1">
      <c r="A11" s="89">
        <v>2</v>
      </c>
      <c r="B11" s="64">
        <v>28</v>
      </c>
      <c r="C11" s="58" t="s">
        <v>106</v>
      </c>
      <c r="D11" s="29">
        <v>1989</v>
      </c>
      <c r="E11" s="29" t="s">
        <v>64</v>
      </c>
      <c r="F11" s="58" t="s">
        <v>107</v>
      </c>
      <c r="G11" s="51" t="s">
        <v>218</v>
      </c>
      <c r="H11" s="52" t="s">
        <v>193</v>
      </c>
      <c r="I11" s="58" t="s">
        <v>103</v>
      </c>
      <c r="J11" s="108">
        <v>0</v>
      </c>
      <c r="K11" s="109">
        <v>39.46</v>
      </c>
      <c r="L11" s="108">
        <v>0</v>
      </c>
      <c r="M11" s="109">
        <v>27.93</v>
      </c>
      <c r="N11" s="88">
        <v>0</v>
      </c>
      <c r="O11" s="90">
        <f t="shared" si="0"/>
        <v>-1.3849999999999998</v>
      </c>
      <c r="P11" s="90">
        <f t="shared" si="1"/>
        <v>-2.5175</v>
      </c>
    </row>
    <row r="12" spans="1:16" s="4" customFormat="1" ht="125.25" customHeight="1">
      <c r="A12" s="89">
        <v>3</v>
      </c>
      <c r="B12" s="64">
        <v>20</v>
      </c>
      <c r="C12" s="58" t="s">
        <v>54</v>
      </c>
      <c r="D12" s="29">
        <v>1988</v>
      </c>
      <c r="E12" s="29" t="s">
        <v>64</v>
      </c>
      <c r="F12" s="58" t="s">
        <v>111</v>
      </c>
      <c r="G12" s="51" t="s">
        <v>191</v>
      </c>
      <c r="H12" s="52" t="s">
        <v>143</v>
      </c>
      <c r="I12" s="58" t="s">
        <v>54</v>
      </c>
      <c r="J12" s="108">
        <v>0</v>
      </c>
      <c r="K12" s="109">
        <v>40.4</v>
      </c>
      <c r="L12" s="108">
        <v>0</v>
      </c>
      <c r="M12" s="109">
        <v>30.1</v>
      </c>
      <c r="N12" s="88">
        <v>0</v>
      </c>
      <c r="O12" s="90">
        <f t="shared" si="0"/>
        <v>-1.1500000000000004</v>
      </c>
      <c r="P12" s="90">
        <f t="shared" si="1"/>
        <v>-1.9749999999999996</v>
      </c>
    </row>
    <row r="13" spans="1:16" s="4" customFormat="1" ht="125.25" customHeight="1">
      <c r="A13" s="89">
        <v>4</v>
      </c>
      <c r="B13" s="64">
        <v>8</v>
      </c>
      <c r="C13" s="58" t="s">
        <v>66</v>
      </c>
      <c r="D13" s="29">
        <v>1992</v>
      </c>
      <c r="E13" s="29" t="s">
        <v>64</v>
      </c>
      <c r="F13" s="58" t="s">
        <v>208</v>
      </c>
      <c r="G13" s="51" t="s">
        <v>209</v>
      </c>
      <c r="H13" s="52" t="s">
        <v>65</v>
      </c>
      <c r="I13" s="58" t="s">
        <v>70</v>
      </c>
      <c r="J13" s="108">
        <v>0</v>
      </c>
      <c r="K13" s="109">
        <v>44.14</v>
      </c>
      <c r="L13" s="108">
        <v>0</v>
      </c>
      <c r="M13" s="109">
        <v>31.2</v>
      </c>
      <c r="N13" s="88">
        <v>0</v>
      </c>
      <c r="O13" s="90">
        <f t="shared" si="0"/>
        <v>-0.21499999999999986</v>
      </c>
      <c r="P13" s="90">
        <f t="shared" si="1"/>
        <v>-1.7000000000000002</v>
      </c>
    </row>
    <row r="14" spans="1:16" s="4" customFormat="1" ht="125.25" customHeight="1">
      <c r="A14" s="89">
        <v>5</v>
      </c>
      <c r="B14" s="64">
        <v>41</v>
      </c>
      <c r="C14" s="58" t="s">
        <v>148</v>
      </c>
      <c r="D14" s="29">
        <v>2001</v>
      </c>
      <c r="E14" s="29" t="s">
        <v>56</v>
      </c>
      <c r="F14" s="58" t="s">
        <v>321</v>
      </c>
      <c r="G14" s="51"/>
      <c r="H14" s="52" t="s">
        <v>147</v>
      </c>
      <c r="I14" s="58" t="s">
        <v>198</v>
      </c>
      <c r="J14" s="108">
        <v>0</v>
      </c>
      <c r="K14" s="109">
        <v>43.06</v>
      </c>
      <c r="L14" s="108">
        <v>0</v>
      </c>
      <c r="M14" s="109">
        <v>33.52</v>
      </c>
      <c r="N14" s="88">
        <v>0</v>
      </c>
      <c r="O14" s="90">
        <f t="shared" si="0"/>
        <v>-0.48499999999999943</v>
      </c>
      <c r="P14" s="90">
        <f t="shared" si="1"/>
        <v>-1.1199999999999992</v>
      </c>
    </row>
    <row r="15" spans="1:16" s="4" customFormat="1" ht="125.25" customHeight="1">
      <c r="A15" s="89">
        <v>6</v>
      </c>
      <c r="B15" s="64">
        <v>27</v>
      </c>
      <c r="C15" s="58" t="s">
        <v>213</v>
      </c>
      <c r="D15" s="29">
        <v>1985</v>
      </c>
      <c r="E15" s="29" t="s">
        <v>56</v>
      </c>
      <c r="F15" s="58" t="s">
        <v>214</v>
      </c>
      <c r="G15" s="51" t="s">
        <v>215</v>
      </c>
      <c r="H15" s="52" t="s">
        <v>216</v>
      </c>
      <c r="I15" s="58" t="s">
        <v>217</v>
      </c>
      <c r="J15" s="108">
        <v>0</v>
      </c>
      <c r="K15" s="109">
        <v>37.69</v>
      </c>
      <c r="L15" s="108">
        <v>4</v>
      </c>
      <c r="M15" s="109">
        <v>28.16</v>
      </c>
      <c r="N15" s="88">
        <v>4</v>
      </c>
      <c r="O15" s="90">
        <f t="shared" si="0"/>
        <v>-1.8275000000000006</v>
      </c>
      <c r="P15" s="90">
        <f t="shared" si="1"/>
        <v>-2.46</v>
      </c>
    </row>
    <row r="16" spans="1:14" s="3" customFormat="1" ht="42" customHeight="1">
      <c r="A16" s="6"/>
      <c r="B16" s="6"/>
      <c r="D16" s="9" t="s">
        <v>291</v>
      </c>
      <c r="E16" s="24"/>
      <c r="F16" s="8"/>
      <c r="G16" s="8"/>
      <c r="H16" s="17"/>
      <c r="I16" s="9" t="s">
        <v>289</v>
      </c>
      <c r="J16" s="47"/>
      <c r="K16" s="47"/>
      <c r="L16" s="48"/>
      <c r="M16" s="6"/>
      <c r="N16" s="6"/>
    </row>
    <row r="17" spans="1:14" s="3" customFormat="1" ht="42" customHeight="1">
      <c r="A17" s="6"/>
      <c r="B17" s="6"/>
      <c r="D17" s="9" t="s">
        <v>127</v>
      </c>
      <c r="E17" s="24"/>
      <c r="F17" s="8"/>
      <c r="G17" s="8"/>
      <c r="H17" s="17"/>
      <c r="I17" s="9" t="s">
        <v>78</v>
      </c>
      <c r="J17" s="47"/>
      <c r="K17" s="47"/>
      <c r="L17" s="48"/>
      <c r="M17" s="6"/>
      <c r="N17" s="6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19">
    <mergeCell ref="A1:N1"/>
    <mergeCell ref="A2:N2"/>
    <mergeCell ref="A3:N3"/>
    <mergeCell ref="A4:N4"/>
    <mergeCell ref="A5:N5"/>
    <mergeCell ref="D7:D9"/>
    <mergeCell ref="F7:F9"/>
    <mergeCell ref="A7:A9"/>
    <mergeCell ref="H7:H9"/>
    <mergeCell ref="I7:I9"/>
    <mergeCell ref="C7:C9"/>
    <mergeCell ref="J7:M7"/>
    <mergeCell ref="B7:B9"/>
    <mergeCell ref="A6:N6"/>
    <mergeCell ref="N7:N9"/>
    <mergeCell ref="E7:E9"/>
    <mergeCell ref="G7:G9"/>
    <mergeCell ref="L8:M8"/>
    <mergeCell ref="J8:K8"/>
  </mergeCells>
  <printOptions horizontalCentered="1"/>
  <pageMargins left="0.1968503937007874" right="0" top="0" bottom="0" header="0" footer="0"/>
  <pageSetup horizontalDpi="600" verticalDpi="600" orientation="landscape" paperSize="9" scale="3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Q22"/>
  <sheetViews>
    <sheetView view="pageBreakPreview" zoomScale="40" zoomScaleNormal="40" zoomScaleSheetLayoutView="40" zoomScalePageLayoutView="0" workbookViewId="0" topLeftCell="A1">
      <selection activeCell="G16" sqref="G16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49.28125" style="1" customWidth="1"/>
    <col min="7" max="7" width="44.421875" style="1" customWidth="1"/>
    <col min="8" max="8" width="55.57421875" style="1" customWidth="1"/>
    <col min="9" max="9" width="52.140625" style="1" customWidth="1"/>
    <col min="10" max="10" width="14.28125" style="1" customWidth="1"/>
    <col min="11" max="11" width="20.421875" style="1" customWidth="1"/>
    <col min="12" max="12" width="13.57421875" style="1" customWidth="1"/>
    <col min="13" max="13" width="17.421875" style="1" customWidth="1"/>
    <col min="14" max="14" width="14.14062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00" t="s">
        <v>33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65"/>
      <c r="O1" s="23"/>
    </row>
    <row r="2" spans="1:15" s="3" customFormat="1" ht="35.25" customHeight="1">
      <c r="A2" s="200" t="s">
        <v>295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65"/>
      <c r="O2" s="23"/>
    </row>
    <row r="3" spans="1:15" s="3" customFormat="1" ht="35.25" customHeight="1">
      <c r="A3" s="200" t="s">
        <v>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65"/>
      <c r="O3" s="23"/>
    </row>
    <row r="4" spans="1:15" s="3" customFormat="1" ht="39" customHeight="1">
      <c r="A4" s="202">
        <v>43904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65"/>
      <c r="O4" s="23"/>
    </row>
    <row r="5" spans="1:15" s="3" customFormat="1" ht="33" customHeight="1">
      <c r="A5" s="200" t="s">
        <v>339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65"/>
      <c r="O5" s="23"/>
    </row>
    <row r="6" spans="1:15" s="3" customFormat="1" ht="39" customHeight="1">
      <c r="A6" s="200" t="s">
        <v>43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65"/>
      <c r="O6" s="23"/>
    </row>
    <row r="7" spans="1:14" s="4" customFormat="1" ht="29.25" customHeight="1">
      <c r="A7" s="260" t="s">
        <v>16</v>
      </c>
      <c r="B7" s="262" t="s">
        <v>4</v>
      </c>
      <c r="C7" s="243" t="s">
        <v>2</v>
      </c>
      <c r="D7" s="243" t="s">
        <v>7</v>
      </c>
      <c r="E7" s="243" t="s">
        <v>5</v>
      </c>
      <c r="F7" s="243" t="s">
        <v>3</v>
      </c>
      <c r="G7" s="255" t="s">
        <v>23</v>
      </c>
      <c r="H7" s="257" t="s">
        <v>0</v>
      </c>
      <c r="I7" s="257" t="s">
        <v>6</v>
      </c>
      <c r="J7" s="243" t="s">
        <v>13</v>
      </c>
      <c r="K7" s="243"/>
      <c r="L7" s="248"/>
      <c r="M7" s="248"/>
      <c r="N7" s="255"/>
    </row>
    <row r="8" spans="1:14" s="4" customFormat="1" ht="29.25" customHeight="1">
      <c r="A8" s="260"/>
      <c r="B8" s="262"/>
      <c r="C8" s="243"/>
      <c r="D8" s="243"/>
      <c r="E8" s="243"/>
      <c r="F8" s="243"/>
      <c r="G8" s="256"/>
      <c r="H8" s="257"/>
      <c r="I8" s="257"/>
      <c r="J8" s="243" t="s">
        <v>28</v>
      </c>
      <c r="K8" s="248"/>
      <c r="L8" s="243" t="s">
        <v>340</v>
      </c>
      <c r="M8" s="248"/>
      <c r="N8" s="255"/>
    </row>
    <row r="9" spans="1:16" s="4" customFormat="1" ht="39" customHeight="1">
      <c r="A9" s="261"/>
      <c r="B9" s="263"/>
      <c r="C9" s="264"/>
      <c r="D9" s="264"/>
      <c r="E9" s="264"/>
      <c r="F9" s="264"/>
      <c r="G9" s="256"/>
      <c r="H9" s="258"/>
      <c r="I9" s="258"/>
      <c r="J9" s="120" t="s">
        <v>14</v>
      </c>
      <c r="K9" s="121" t="s">
        <v>15</v>
      </c>
      <c r="L9" s="120" t="s">
        <v>14</v>
      </c>
      <c r="M9" s="121" t="s">
        <v>15</v>
      </c>
      <c r="N9" s="259"/>
      <c r="O9" s="91">
        <v>81</v>
      </c>
      <c r="P9" s="91">
        <v>48</v>
      </c>
    </row>
    <row r="10" spans="1:17" s="4" customFormat="1" ht="96.75" customHeight="1">
      <c r="A10" s="89">
        <v>1</v>
      </c>
      <c r="B10" s="64">
        <v>56</v>
      </c>
      <c r="C10" s="59" t="s">
        <v>105</v>
      </c>
      <c r="D10" s="29">
        <v>2006</v>
      </c>
      <c r="E10" s="29" t="s">
        <v>55</v>
      </c>
      <c r="F10" s="59" t="s">
        <v>227</v>
      </c>
      <c r="G10" s="34"/>
      <c r="H10" s="30" t="s">
        <v>93</v>
      </c>
      <c r="I10" s="79" t="s">
        <v>151</v>
      </c>
      <c r="J10" s="108">
        <v>0</v>
      </c>
      <c r="K10" s="109">
        <v>65.45</v>
      </c>
      <c r="L10" s="108">
        <v>0</v>
      </c>
      <c r="M10" s="109">
        <v>32.88</v>
      </c>
      <c r="N10" s="88"/>
      <c r="O10" s="90">
        <f aca="true" t="shared" si="0" ref="O10:O19">(K10-$O$9)/4</f>
        <v>-3.8874999999999993</v>
      </c>
      <c r="P10" s="90">
        <f aca="true" t="shared" si="1" ref="P10:P19">(M10-$P$9)/1</f>
        <v>-15.119999999999997</v>
      </c>
      <c r="Q10" s="4">
        <v>4</v>
      </c>
    </row>
    <row r="11" spans="1:17" s="4" customFormat="1" ht="96.75" customHeight="1">
      <c r="A11" s="89">
        <v>2</v>
      </c>
      <c r="B11" s="64">
        <v>44</v>
      </c>
      <c r="C11" s="59" t="s">
        <v>221</v>
      </c>
      <c r="D11" s="29">
        <v>2005</v>
      </c>
      <c r="E11" s="29"/>
      <c r="F11" s="59" t="s">
        <v>222</v>
      </c>
      <c r="G11" s="34"/>
      <c r="H11" s="52" t="s">
        <v>147</v>
      </c>
      <c r="I11" s="79" t="s">
        <v>198</v>
      </c>
      <c r="J11" s="108">
        <v>0</v>
      </c>
      <c r="K11" s="109">
        <v>68.66</v>
      </c>
      <c r="L11" s="108">
        <v>0</v>
      </c>
      <c r="M11" s="109">
        <v>34.68</v>
      </c>
      <c r="N11" s="88"/>
      <c r="O11" s="90">
        <f t="shared" si="0"/>
        <v>-3.085000000000001</v>
      </c>
      <c r="P11" s="90">
        <f t="shared" si="1"/>
        <v>-13.32</v>
      </c>
      <c r="Q11" s="4">
        <v>2</v>
      </c>
    </row>
    <row r="12" spans="1:17" s="4" customFormat="1" ht="96.75" customHeight="1">
      <c r="A12" s="89">
        <v>3</v>
      </c>
      <c r="B12" s="64">
        <v>37</v>
      </c>
      <c r="C12" s="59" t="s">
        <v>194</v>
      </c>
      <c r="D12" s="29">
        <v>2005</v>
      </c>
      <c r="E12" s="29" t="s">
        <v>58</v>
      </c>
      <c r="F12" s="59" t="s">
        <v>303</v>
      </c>
      <c r="G12" s="34" t="s">
        <v>219</v>
      </c>
      <c r="H12" s="52" t="s">
        <v>104</v>
      </c>
      <c r="I12" s="79" t="s">
        <v>62</v>
      </c>
      <c r="J12" s="108">
        <v>0</v>
      </c>
      <c r="K12" s="109">
        <v>65.5</v>
      </c>
      <c r="L12" s="108">
        <v>0</v>
      </c>
      <c r="M12" s="109">
        <v>40.56</v>
      </c>
      <c r="N12" s="88"/>
      <c r="O12" s="90">
        <f t="shared" si="0"/>
        <v>-3.875</v>
      </c>
      <c r="P12" s="90">
        <f t="shared" si="1"/>
        <v>-7.439999999999998</v>
      </c>
      <c r="Q12" s="4">
        <v>1</v>
      </c>
    </row>
    <row r="13" spans="1:17" s="4" customFormat="1" ht="96.75" customHeight="1">
      <c r="A13" s="89">
        <v>4</v>
      </c>
      <c r="B13" s="64">
        <v>23</v>
      </c>
      <c r="C13" s="59" t="s">
        <v>61</v>
      </c>
      <c r="D13" s="29">
        <v>2006</v>
      </c>
      <c r="E13" s="29" t="s">
        <v>64</v>
      </c>
      <c r="F13" s="59" t="s">
        <v>77</v>
      </c>
      <c r="G13" s="34" t="s">
        <v>114</v>
      </c>
      <c r="H13" s="52" t="s">
        <v>143</v>
      </c>
      <c r="I13" s="79" t="s">
        <v>54</v>
      </c>
      <c r="J13" s="108">
        <v>0</v>
      </c>
      <c r="K13" s="109">
        <v>65.41</v>
      </c>
      <c r="L13" s="108">
        <v>4</v>
      </c>
      <c r="M13" s="109">
        <v>36.81</v>
      </c>
      <c r="N13" s="88"/>
      <c r="O13" s="90">
        <f t="shared" si="0"/>
        <v>-3.897500000000001</v>
      </c>
      <c r="P13" s="90">
        <f t="shared" si="1"/>
        <v>-11.189999999999998</v>
      </c>
      <c r="Q13" s="4">
        <v>5</v>
      </c>
    </row>
    <row r="14" spans="1:17" s="4" customFormat="1" ht="96.75" customHeight="1">
      <c r="A14" s="89">
        <v>5</v>
      </c>
      <c r="B14" s="64">
        <v>21</v>
      </c>
      <c r="C14" s="59" t="s">
        <v>212</v>
      </c>
      <c r="D14" s="29">
        <v>2007</v>
      </c>
      <c r="E14" s="29" t="s">
        <v>58</v>
      </c>
      <c r="F14" s="59" t="s">
        <v>315</v>
      </c>
      <c r="G14" s="34" t="s">
        <v>110</v>
      </c>
      <c r="H14" s="52" t="s">
        <v>143</v>
      </c>
      <c r="I14" s="79" t="s">
        <v>54</v>
      </c>
      <c r="J14" s="108">
        <v>0</v>
      </c>
      <c r="K14" s="109">
        <v>64.74</v>
      </c>
      <c r="L14" s="108">
        <v>4</v>
      </c>
      <c r="M14" s="109">
        <v>38.16</v>
      </c>
      <c r="N14" s="88"/>
      <c r="O14" s="90">
        <f t="shared" si="0"/>
        <v>-4.065000000000001</v>
      </c>
      <c r="P14" s="90">
        <f t="shared" si="1"/>
        <v>-9.840000000000003</v>
      </c>
      <c r="Q14" s="4">
        <v>6</v>
      </c>
    </row>
    <row r="15" spans="1:17" s="4" customFormat="1" ht="96.75" customHeight="1">
      <c r="A15" s="89">
        <v>6</v>
      </c>
      <c r="B15" s="64">
        <v>53</v>
      </c>
      <c r="C15" s="59" t="s">
        <v>341</v>
      </c>
      <c r="D15" s="29">
        <v>2006</v>
      </c>
      <c r="E15" s="29" t="s">
        <v>58</v>
      </c>
      <c r="F15" s="59" t="s">
        <v>87</v>
      </c>
      <c r="G15" s="34" t="s">
        <v>88</v>
      </c>
      <c r="H15" s="30" t="s">
        <v>93</v>
      </c>
      <c r="I15" s="79" t="s">
        <v>151</v>
      </c>
      <c r="J15" s="108">
        <v>0</v>
      </c>
      <c r="K15" s="109">
        <v>64.76</v>
      </c>
      <c r="L15" s="108">
        <v>4</v>
      </c>
      <c r="M15" s="109">
        <v>44.39</v>
      </c>
      <c r="N15" s="88"/>
      <c r="O15" s="90">
        <f t="shared" si="0"/>
        <v>-4.059999999999999</v>
      </c>
      <c r="P15" s="90">
        <f t="shared" si="1"/>
        <v>-3.6099999999999994</v>
      </c>
      <c r="Q15" s="4">
        <v>3</v>
      </c>
    </row>
    <row r="16" spans="1:16" s="4" customFormat="1" ht="96.75" customHeight="1">
      <c r="A16" s="89">
        <v>7</v>
      </c>
      <c r="B16" s="64">
        <v>62</v>
      </c>
      <c r="C16" s="59" t="s">
        <v>228</v>
      </c>
      <c r="D16" s="29">
        <v>1989</v>
      </c>
      <c r="E16" s="29" t="s">
        <v>64</v>
      </c>
      <c r="F16" s="59" t="s">
        <v>278</v>
      </c>
      <c r="G16" s="34"/>
      <c r="H16" s="52" t="s">
        <v>147</v>
      </c>
      <c r="I16" s="79" t="s">
        <v>229</v>
      </c>
      <c r="J16" s="108">
        <v>1</v>
      </c>
      <c r="K16" s="109">
        <v>84.97</v>
      </c>
      <c r="L16" s="108"/>
      <c r="M16" s="109"/>
      <c r="N16" s="88"/>
      <c r="O16" s="90">
        <f t="shared" si="0"/>
        <v>0.9924999999999997</v>
      </c>
      <c r="P16" s="90">
        <f t="shared" si="1"/>
        <v>-48</v>
      </c>
    </row>
    <row r="17" spans="1:16" s="4" customFormat="1" ht="96.75" customHeight="1">
      <c r="A17" s="89">
        <v>8</v>
      </c>
      <c r="B17" s="64">
        <v>66</v>
      </c>
      <c r="C17" s="59" t="s">
        <v>230</v>
      </c>
      <c r="D17" s="29">
        <v>2002</v>
      </c>
      <c r="E17" s="29" t="s">
        <v>58</v>
      </c>
      <c r="F17" s="59" t="s">
        <v>231</v>
      </c>
      <c r="G17" s="34"/>
      <c r="H17" s="52" t="s">
        <v>147</v>
      </c>
      <c r="I17" s="79" t="s">
        <v>229</v>
      </c>
      <c r="J17" s="108">
        <v>4</v>
      </c>
      <c r="K17" s="109">
        <v>72.04</v>
      </c>
      <c r="L17" s="108"/>
      <c r="M17" s="109"/>
      <c r="N17" s="88"/>
      <c r="O17" s="90">
        <f t="shared" si="0"/>
        <v>-2.2399999999999984</v>
      </c>
      <c r="P17" s="90">
        <f t="shared" si="1"/>
        <v>-48</v>
      </c>
    </row>
    <row r="18" spans="1:16" s="4" customFormat="1" ht="96.75" customHeight="1">
      <c r="A18" s="89">
        <v>9</v>
      </c>
      <c r="B18" s="64">
        <v>49</v>
      </c>
      <c r="C18" s="59" t="s">
        <v>71</v>
      </c>
      <c r="D18" s="29">
        <v>1992</v>
      </c>
      <c r="E18" s="29" t="s">
        <v>64</v>
      </c>
      <c r="F18" s="59" t="s">
        <v>72</v>
      </c>
      <c r="G18" s="34" t="s">
        <v>73</v>
      </c>
      <c r="H18" s="52" t="s">
        <v>96</v>
      </c>
      <c r="I18" s="79" t="s">
        <v>67</v>
      </c>
      <c r="J18" s="108">
        <v>4</v>
      </c>
      <c r="K18" s="109">
        <v>75.55</v>
      </c>
      <c r="L18" s="108"/>
      <c r="M18" s="109"/>
      <c r="N18" s="88"/>
      <c r="O18" s="90">
        <f t="shared" si="0"/>
        <v>-1.3625000000000007</v>
      </c>
      <c r="P18" s="90">
        <f t="shared" si="1"/>
        <v>-48</v>
      </c>
    </row>
    <row r="19" spans="1:16" s="4" customFormat="1" ht="96.75" customHeight="1">
      <c r="A19" s="89"/>
      <c r="B19" s="64">
        <v>38</v>
      </c>
      <c r="C19" s="59" t="s">
        <v>194</v>
      </c>
      <c r="D19" s="29">
        <v>2005</v>
      </c>
      <c r="E19" s="29" t="s">
        <v>58</v>
      </c>
      <c r="F19" s="59" t="s">
        <v>304</v>
      </c>
      <c r="G19" s="34" t="s">
        <v>220</v>
      </c>
      <c r="H19" s="52" t="s">
        <v>104</v>
      </c>
      <c r="I19" s="79" t="s">
        <v>62</v>
      </c>
      <c r="J19" s="285" t="s">
        <v>85</v>
      </c>
      <c r="K19" s="217"/>
      <c r="L19" s="108"/>
      <c r="M19" s="109"/>
      <c r="N19" s="88"/>
      <c r="O19" s="90">
        <f t="shared" si="0"/>
        <v>-20.25</v>
      </c>
      <c r="P19" s="90">
        <f t="shared" si="1"/>
        <v>-48</v>
      </c>
    </row>
    <row r="20" spans="1:14" s="3" customFormat="1" ht="52.5" customHeight="1">
      <c r="A20" s="6"/>
      <c r="B20" s="6"/>
      <c r="D20" s="9" t="s">
        <v>291</v>
      </c>
      <c r="E20" s="24"/>
      <c r="F20" s="8"/>
      <c r="G20" s="8"/>
      <c r="H20" s="17"/>
      <c r="I20" s="9" t="s">
        <v>289</v>
      </c>
      <c r="J20" s="47"/>
      <c r="K20" s="47"/>
      <c r="L20" s="48"/>
      <c r="M20" s="6"/>
      <c r="N20" s="6"/>
    </row>
    <row r="21" spans="1:14" s="3" customFormat="1" ht="52.5" customHeight="1">
      <c r="A21" s="6"/>
      <c r="B21" s="6"/>
      <c r="D21" s="9" t="s">
        <v>127</v>
      </c>
      <c r="E21" s="24"/>
      <c r="F21" s="8"/>
      <c r="G21" s="8"/>
      <c r="H21" s="17"/>
      <c r="I21" s="9" t="s">
        <v>78</v>
      </c>
      <c r="J21" s="47"/>
      <c r="K21" s="47"/>
      <c r="L21" s="48"/>
      <c r="M21" s="6"/>
      <c r="N21" s="6"/>
    </row>
    <row r="22" spans="1:14" s="3" customFormat="1" ht="25.5" customHeight="1">
      <c r="A22" s="6"/>
      <c r="B22" s="6"/>
      <c r="D22" s="9"/>
      <c r="E22" s="24"/>
      <c r="F22" s="8"/>
      <c r="G22" s="8"/>
      <c r="H22" s="17"/>
      <c r="I22" s="9"/>
      <c r="J22" s="47"/>
      <c r="K22" s="47"/>
      <c r="L22" s="48"/>
      <c r="M22" s="6"/>
      <c r="N22" s="6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A7:A9"/>
    <mergeCell ref="I7:I9"/>
    <mergeCell ref="D7:D9"/>
    <mergeCell ref="A6:N6"/>
    <mergeCell ref="N7:N9"/>
    <mergeCell ref="J8:K8"/>
    <mergeCell ref="C7:C9"/>
    <mergeCell ref="L8:M8"/>
    <mergeCell ref="A1:N1"/>
    <mergeCell ref="A2:N2"/>
    <mergeCell ref="A3:N3"/>
    <mergeCell ref="A4:N4"/>
    <mergeCell ref="A5:N5"/>
    <mergeCell ref="G7:G9"/>
    <mergeCell ref="J19:K19"/>
    <mergeCell ref="J7:M7"/>
    <mergeCell ref="E7:E9"/>
    <mergeCell ref="F7:F9"/>
    <mergeCell ref="B7:B9"/>
    <mergeCell ref="H7:H9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view="pageBreakPreview" zoomScale="40" zoomScaleNormal="40" zoomScaleSheetLayoutView="40" zoomScalePageLayoutView="0" workbookViewId="0" topLeftCell="A1">
      <selection activeCell="H15" sqref="H15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6.57421875" style="1" customWidth="1"/>
    <col min="8" max="8" width="47.28125" style="1" customWidth="1"/>
    <col min="9" max="9" width="44.421875" style="1" customWidth="1"/>
    <col min="10" max="10" width="14.28125" style="1" customWidth="1"/>
    <col min="11" max="11" width="21.140625" style="1" customWidth="1"/>
    <col min="12" max="12" width="13.57421875" style="1" customWidth="1"/>
    <col min="13" max="13" width="21.00390625" style="1" customWidth="1"/>
    <col min="14" max="14" width="13.710937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00" t="s">
        <v>33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65"/>
      <c r="O1" s="23"/>
    </row>
    <row r="2" spans="1:15" s="3" customFormat="1" ht="35.25" customHeight="1">
      <c r="A2" s="200" t="s">
        <v>295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65"/>
      <c r="O2" s="23"/>
    </row>
    <row r="3" spans="1:15" s="3" customFormat="1" ht="35.25" customHeight="1">
      <c r="A3" s="200" t="s">
        <v>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65"/>
      <c r="O3" s="23"/>
    </row>
    <row r="4" spans="1:15" s="3" customFormat="1" ht="39" customHeight="1">
      <c r="A4" s="202">
        <v>43904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65"/>
      <c r="O4" s="23"/>
    </row>
    <row r="5" spans="1:15" s="3" customFormat="1" ht="33" customHeight="1">
      <c r="A5" s="200" t="s">
        <v>342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65"/>
      <c r="O5" s="23"/>
    </row>
    <row r="6" spans="1:15" s="3" customFormat="1" ht="39" customHeight="1">
      <c r="A6" s="200" t="s">
        <v>43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65"/>
      <c r="O6" s="23"/>
    </row>
    <row r="7" spans="1:14" s="4" customFormat="1" ht="29.25" customHeight="1">
      <c r="A7" s="205" t="s">
        <v>16</v>
      </c>
      <c r="B7" s="266" t="s">
        <v>4</v>
      </c>
      <c r="C7" s="187" t="s">
        <v>2</v>
      </c>
      <c r="D7" s="187" t="s">
        <v>7</v>
      </c>
      <c r="E7" s="187" t="s">
        <v>5</v>
      </c>
      <c r="F7" s="187" t="s">
        <v>3</v>
      </c>
      <c r="G7" s="212" t="s">
        <v>23</v>
      </c>
      <c r="H7" s="269" t="s">
        <v>0</v>
      </c>
      <c r="I7" s="269" t="s">
        <v>6</v>
      </c>
      <c r="J7" s="187" t="s">
        <v>13</v>
      </c>
      <c r="K7" s="187"/>
      <c r="L7" s="188"/>
      <c r="M7" s="188"/>
      <c r="N7" s="212"/>
    </row>
    <row r="8" spans="1:14" s="4" customFormat="1" ht="29.25" customHeight="1">
      <c r="A8" s="205"/>
      <c r="B8" s="266"/>
      <c r="C8" s="187"/>
      <c r="D8" s="187"/>
      <c r="E8" s="187"/>
      <c r="F8" s="187"/>
      <c r="G8" s="280"/>
      <c r="H8" s="269"/>
      <c r="I8" s="269"/>
      <c r="J8" s="187" t="s">
        <v>28</v>
      </c>
      <c r="K8" s="188"/>
      <c r="L8" s="212" t="s">
        <v>22</v>
      </c>
      <c r="M8" s="280"/>
      <c r="N8" s="212"/>
    </row>
    <row r="9" spans="1:16" s="4" customFormat="1" ht="31.5" customHeight="1">
      <c r="A9" s="206"/>
      <c r="B9" s="267"/>
      <c r="C9" s="273"/>
      <c r="D9" s="273"/>
      <c r="E9" s="273"/>
      <c r="F9" s="273"/>
      <c r="G9" s="280"/>
      <c r="H9" s="270"/>
      <c r="I9" s="270"/>
      <c r="J9" s="155" t="s">
        <v>14</v>
      </c>
      <c r="K9" s="117" t="s">
        <v>15</v>
      </c>
      <c r="L9" s="155" t="s">
        <v>14</v>
      </c>
      <c r="M9" s="117" t="s">
        <v>15</v>
      </c>
      <c r="N9" s="268"/>
      <c r="O9" s="91">
        <v>81</v>
      </c>
      <c r="P9" s="91">
        <v>48</v>
      </c>
    </row>
    <row r="10" spans="1:17" s="14" customFormat="1" ht="81" customHeight="1">
      <c r="A10" s="104">
        <v>1</v>
      </c>
      <c r="B10" s="60">
        <v>25</v>
      </c>
      <c r="C10" s="58" t="s">
        <v>213</v>
      </c>
      <c r="D10" s="29">
        <v>1985</v>
      </c>
      <c r="E10" s="29" t="s">
        <v>56</v>
      </c>
      <c r="F10" s="58" t="s">
        <v>237</v>
      </c>
      <c r="G10" s="34" t="s">
        <v>238</v>
      </c>
      <c r="H10" s="74" t="s">
        <v>216</v>
      </c>
      <c r="I10" s="74" t="s">
        <v>217</v>
      </c>
      <c r="J10" s="67">
        <v>0</v>
      </c>
      <c r="K10" s="72">
        <v>68.78</v>
      </c>
      <c r="L10" s="67">
        <v>0</v>
      </c>
      <c r="M10" s="72">
        <v>38.89</v>
      </c>
      <c r="N10" s="73"/>
      <c r="O10" s="25">
        <f aca="true" t="shared" si="0" ref="O10:O23">(K10-$O$9)/4</f>
        <v>-3.0549999999999997</v>
      </c>
      <c r="P10" s="25">
        <f aca="true" t="shared" si="1" ref="P10:P23">(M10-$P$9)/1</f>
        <v>-9.11</v>
      </c>
      <c r="Q10" s="14">
        <v>4</v>
      </c>
    </row>
    <row r="11" spans="1:17" s="14" customFormat="1" ht="81" customHeight="1">
      <c r="A11" s="104">
        <v>2</v>
      </c>
      <c r="B11" s="60">
        <v>1</v>
      </c>
      <c r="C11" s="58" t="s">
        <v>119</v>
      </c>
      <c r="D11" s="29">
        <v>1968</v>
      </c>
      <c r="E11" s="29" t="s">
        <v>56</v>
      </c>
      <c r="F11" s="58" t="s">
        <v>90</v>
      </c>
      <c r="G11" s="34" t="s">
        <v>91</v>
      </c>
      <c r="H11" s="53" t="s">
        <v>234</v>
      </c>
      <c r="I11" s="74" t="s">
        <v>86</v>
      </c>
      <c r="J11" s="67">
        <v>0</v>
      </c>
      <c r="K11" s="72">
        <v>79.19</v>
      </c>
      <c r="L11" s="67">
        <v>0</v>
      </c>
      <c r="M11" s="72">
        <v>40.39</v>
      </c>
      <c r="N11" s="73"/>
      <c r="O11" s="25">
        <f t="shared" si="0"/>
        <v>-0.45250000000000057</v>
      </c>
      <c r="P11" s="25">
        <f t="shared" si="1"/>
        <v>-7.609999999999999</v>
      </c>
      <c r="Q11" s="14">
        <v>3</v>
      </c>
    </row>
    <row r="12" spans="1:17" s="14" customFormat="1" ht="81" customHeight="1">
      <c r="A12" s="104">
        <v>3</v>
      </c>
      <c r="B12" s="60">
        <v>64</v>
      </c>
      <c r="C12" s="58" t="s">
        <v>229</v>
      </c>
      <c r="D12" s="29">
        <v>1984</v>
      </c>
      <c r="E12" s="29" t="s">
        <v>56</v>
      </c>
      <c r="F12" s="58" t="s">
        <v>319</v>
      </c>
      <c r="G12" s="34"/>
      <c r="H12" s="53" t="s">
        <v>147</v>
      </c>
      <c r="I12" s="74" t="s">
        <v>198</v>
      </c>
      <c r="J12" s="67">
        <v>0</v>
      </c>
      <c r="K12" s="72">
        <v>71.19</v>
      </c>
      <c r="L12" s="67">
        <v>4</v>
      </c>
      <c r="M12" s="72">
        <v>34.49</v>
      </c>
      <c r="N12" s="73"/>
      <c r="O12" s="25">
        <f t="shared" si="0"/>
        <v>-2.4525000000000006</v>
      </c>
      <c r="P12" s="25">
        <f t="shared" si="1"/>
        <v>-13.509999999999998</v>
      </c>
      <c r="Q12" s="14">
        <v>1</v>
      </c>
    </row>
    <row r="13" spans="1:17" s="14" customFormat="1" ht="81" customHeight="1">
      <c r="A13" s="104">
        <v>4</v>
      </c>
      <c r="B13" s="60">
        <v>45</v>
      </c>
      <c r="C13" s="58" t="s">
        <v>221</v>
      </c>
      <c r="D13" s="29">
        <v>2005</v>
      </c>
      <c r="E13" s="29"/>
      <c r="F13" s="58" t="s">
        <v>250</v>
      </c>
      <c r="G13" s="34" t="s">
        <v>251</v>
      </c>
      <c r="H13" s="53" t="s">
        <v>147</v>
      </c>
      <c r="I13" s="74" t="s">
        <v>198</v>
      </c>
      <c r="J13" s="67">
        <v>0</v>
      </c>
      <c r="K13" s="72">
        <v>71.82</v>
      </c>
      <c r="L13" s="67">
        <v>4</v>
      </c>
      <c r="M13" s="72">
        <v>37.56</v>
      </c>
      <c r="N13" s="73"/>
      <c r="O13" s="25">
        <f t="shared" si="0"/>
        <v>-2.2950000000000017</v>
      </c>
      <c r="P13" s="25">
        <f t="shared" si="1"/>
        <v>-10.439999999999998</v>
      </c>
      <c r="Q13" s="14">
        <v>5</v>
      </c>
    </row>
    <row r="14" spans="1:17" s="14" customFormat="1" ht="81" customHeight="1">
      <c r="A14" s="104">
        <v>5</v>
      </c>
      <c r="B14" s="60">
        <v>30</v>
      </c>
      <c r="C14" s="58" t="s">
        <v>106</v>
      </c>
      <c r="D14" s="29">
        <v>1989</v>
      </c>
      <c r="E14" s="29" t="s">
        <v>64</v>
      </c>
      <c r="F14" s="58" t="s">
        <v>115</v>
      </c>
      <c r="G14" s="34" t="s">
        <v>240</v>
      </c>
      <c r="H14" s="53" t="s">
        <v>193</v>
      </c>
      <c r="I14" s="74" t="s">
        <v>103</v>
      </c>
      <c r="J14" s="67">
        <v>0</v>
      </c>
      <c r="K14" s="72">
        <v>65.05</v>
      </c>
      <c r="L14" s="67">
        <v>4</v>
      </c>
      <c r="M14" s="72">
        <v>39</v>
      </c>
      <c r="N14" s="73"/>
      <c r="O14" s="25">
        <f t="shared" si="0"/>
        <v>-3.9875000000000007</v>
      </c>
      <c r="P14" s="25">
        <f t="shared" si="1"/>
        <v>-9</v>
      </c>
      <c r="Q14" s="14">
        <v>6</v>
      </c>
    </row>
    <row r="15" spans="1:17" s="14" customFormat="1" ht="81" customHeight="1">
      <c r="A15" s="104">
        <v>6</v>
      </c>
      <c r="B15" s="60">
        <v>12</v>
      </c>
      <c r="C15" s="58" t="s">
        <v>84</v>
      </c>
      <c r="D15" s="29">
        <v>2004</v>
      </c>
      <c r="E15" s="29" t="s">
        <v>64</v>
      </c>
      <c r="F15" s="58" t="s">
        <v>117</v>
      </c>
      <c r="G15" s="34" t="s">
        <v>118</v>
      </c>
      <c r="H15" s="53" t="s">
        <v>65</v>
      </c>
      <c r="I15" s="74" t="s">
        <v>70</v>
      </c>
      <c r="J15" s="67">
        <v>0</v>
      </c>
      <c r="K15" s="72">
        <v>75</v>
      </c>
      <c r="L15" s="286" t="s">
        <v>135</v>
      </c>
      <c r="M15" s="217"/>
      <c r="N15" s="73"/>
      <c r="O15" s="25">
        <f t="shared" si="0"/>
        <v>-1.5</v>
      </c>
      <c r="P15" s="25">
        <f t="shared" si="1"/>
        <v>-48</v>
      </c>
      <c r="Q15" s="14">
        <v>2</v>
      </c>
    </row>
    <row r="16" spans="1:16" s="14" customFormat="1" ht="81" customHeight="1">
      <c r="A16" s="104">
        <v>7</v>
      </c>
      <c r="B16" s="60">
        <v>51</v>
      </c>
      <c r="C16" s="58" t="s">
        <v>113</v>
      </c>
      <c r="D16" s="29">
        <v>2001</v>
      </c>
      <c r="E16" s="29" t="s">
        <v>63</v>
      </c>
      <c r="F16" s="58" t="s">
        <v>92</v>
      </c>
      <c r="G16" s="34" t="s">
        <v>92</v>
      </c>
      <c r="H16" s="74" t="s">
        <v>93</v>
      </c>
      <c r="I16" s="74" t="s">
        <v>151</v>
      </c>
      <c r="J16" s="67">
        <v>4</v>
      </c>
      <c r="K16" s="72">
        <v>69.41</v>
      </c>
      <c r="L16" s="67"/>
      <c r="M16" s="72"/>
      <c r="N16" s="73"/>
      <c r="O16" s="25">
        <f t="shared" si="0"/>
        <v>-2.897500000000001</v>
      </c>
      <c r="P16" s="25">
        <f t="shared" si="1"/>
        <v>-48</v>
      </c>
    </row>
    <row r="17" spans="1:16" s="14" customFormat="1" ht="81" customHeight="1">
      <c r="A17" s="104">
        <v>8</v>
      </c>
      <c r="B17" s="60">
        <v>34</v>
      </c>
      <c r="C17" s="58" t="s">
        <v>62</v>
      </c>
      <c r="D17" s="29">
        <v>1986</v>
      </c>
      <c r="E17" s="29" t="s">
        <v>64</v>
      </c>
      <c r="F17" s="58" t="s">
        <v>112</v>
      </c>
      <c r="G17" s="34" t="s">
        <v>241</v>
      </c>
      <c r="H17" s="53" t="s">
        <v>104</v>
      </c>
      <c r="I17" s="74" t="s">
        <v>242</v>
      </c>
      <c r="J17" s="67">
        <v>4</v>
      </c>
      <c r="K17" s="72">
        <v>69.72</v>
      </c>
      <c r="L17" s="67"/>
      <c r="M17" s="72"/>
      <c r="N17" s="73"/>
      <c r="O17" s="25">
        <f t="shared" si="0"/>
        <v>-2.8200000000000003</v>
      </c>
      <c r="P17" s="25">
        <f t="shared" si="1"/>
        <v>-48</v>
      </c>
    </row>
    <row r="18" spans="1:16" s="14" customFormat="1" ht="81" customHeight="1">
      <c r="A18" s="104">
        <v>9</v>
      </c>
      <c r="B18" s="60">
        <v>63</v>
      </c>
      <c r="C18" s="58" t="s">
        <v>255</v>
      </c>
      <c r="D18" s="29">
        <v>2005</v>
      </c>
      <c r="E18" s="29" t="s">
        <v>64</v>
      </c>
      <c r="F18" s="58" t="s">
        <v>256</v>
      </c>
      <c r="G18" s="34" t="s">
        <v>257</v>
      </c>
      <c r="H18" s="53" t="s">
        <v>147</v>
      </c>
      <c r="I18" s="74" t="s">
        <v>229</v>
      </c>
      <c r="J18" s="67">
        <v>4</v>
      </c>
      <c r="K18" s="72">
        <v>74.1</v>
      </c>
      <c r="L18" s="67"/>
      <c r="M18" s="72"/>
      <c r="N18" s="73"/>
      <c r="O18" s="25">
        <f t="shared" si="0"/>
        <v>-1.7250000000000014</v>
      </c>
      <c r="P18" s="25">
        <f t="shared" si="1"/>
        <v>-48</v>
      </c>
    </row>
    <row r="19" spans="1:16" s="14" customFormat="1" ht="81" customHeight="1">
      <c r="A19" s="104">
        <v>10</v>
      </c>
      <c r="B19" s="60">
        <v>43</v>
      </c>
      <c r="C19" s="58" t="s">
        <v>245</v>
      </c>
      <c r="D19" s="29">
        <v>2004</v>
      </c>
      <c r="E19" s="29" t="s">
        <v>58</v>
      </c>
      <c r="F19" s="58" t="s">
        <v>246</v>
      </c>
      <c r="G19" s="34" t="s">
        <v>247</v>
      </c>
      <c r="H19" s="53" t="s">
        <v>248</v>
      </c>
      <c r="I19" s="74" t="s">
        <v>249</v>
      </c>
      <c r="J19" s="67">
        <v>8</v>
      </c>
      <c r="K19" s="72">
        <v>71.56</v>
      </c>
      <c r="L19" s="67"/>
      <c r="M19" s="72"/>
      <c r="N19" s="73"/>
      <c r="O19" s="25">
        <f t="shared" si="0"/>
        <v>-2.3599999999999994</v>
      </c>
      <c r="P19" s="25">
        <f t="shared" si="1"/>
        <v>-48</v>
      </c>
    </row>
    <row r="20" spans="1:16" s="14" customFormat="1" ht="81" customHeight="1">
      <c r="A20" s="104">
        <v>11</v>
      </c>
      <c r="B20" s="60">
        <v>16</v>
      </c>
      <c r="C20" s="58" t="s">
        <v>170</v>
      </c>
      <c r="D20" s="29">
        <v>1988</v>
      </c>
      <c r="E20" s="29" t="s">
        <v>64</v>
      </c>
      <c r="F20" s="58" t="s">
        <v>235</v>
      </c>
      <c r="G20" s="34" t="s">
        <v>236</v>
      </c>
      <c r="H20" s="74" t="s">
        <v>169</v>
      </c>
      <c r="I20" s="74" t="s">
        <v>170</v>
      </c>
      <c r="J20" s="67">
        <v>8</v>
      </c>
      <c r="K20" s="72">
        <v>72.28</v>
      </c>
      <c r="L20" s="67"/>
      <c r="M20" s="72"/>
      <c r="N20" s="73"/>
      <c r="O20" s="25">
        <f t="shared" si="0"/>
        <v>-2.1799999999999997</v>
      </c>
      <c r="P20" s="25">
        <f t="shared" si="1"/>
        <v>-48</v>
      </c>
    </row>
    <row r="21" spans="1:16" s="14" customFormat="1" ht="81" customHeight="1">
      <c r="A21" s="104">
        <v>12</v>
      </c>
      <c r="B21" s="60">
        <v>61</v>
      </c>
      <c r="C21" s="58" t="s">
        <v>228</v>
      </c>
      <c r="D21" s="29">
        <v>1989</v>
      </c>
      <c r="E21" s="29" t="s">
        <v>64</v>
      </c>
      <c r="F21" s="58" t="s">
        <v>277</v>
      </c>
      <c r="G21" s="34"/>
      <c r="H21" s="53" t="s">
        <v>147</v>
      </c>
      <c r="I21" s="74" t="s">
        <v>229</v>
      </c>
      <c r="J21" s="67">
        <v>8</v>
      </c>
      <c r="K21" s="72">
        <v>74.34</v>
      </c>
      <c r="L21" s="67"/>
      <c r="M21" s="72"/>
      <c r="N21" s="73"/>
      <c r="O21" s="25">
        <f t="shared" si="0"/>
        <v>-1.6649999999999991</v>
      </c>
      <c r="P21" s="25">
        <f t="shared" si="1"/>
        <v>-48</v>
      </c>
    </row>
    <row r="22" spans="1:16" s="14" customFormat="1" ht="81" customHeight="1">
      <c r="A22" s="104">
        <v>13</v>
      </c>
      <c r="B22" s="60">
        <v>46</v>
      </c>
      <c r="C22" s="58" t="s">
        <v>252</v>
      </c>
      <c r="D22" s="29">
        <v>2005</v>
      </c>
      <c r="E22" s="29" t="s">
        <v>58</v>
      </c>
      <c r="F22" s="58" t="s">
        <v>253</v>
      </c>
      <c r="G22" s="34" t="s">
        <v>254</v>
      </c>
      <c r="H22" s="53" t="s">
        <v>248</v>
      </c>
      <c r="I22" s="74" t="s">
        <v>249</v>
      </c>
      <c r="J22" s="67">
        <v>8</v>
      </c>
      <c r="K22" s="72">
        <v>77.53</v>
      </c>
      <c r="L22" s="67"/>
      <c r="M22" s="72"/>
      <c r="N22" s="73"/>
      <c r="O22" s="25">
        <f t="shared" si="0"/>
        <v>-0.8674999999999997</v>
      </c>
      <c r="P22" s="25">
        <f t="shared" si="1"/>
        <v>-48</v>
      </c>
    </row>
    <row r="23" spans="1:16" s="14" customFormat="1" ht="81" customHeight="1">
      <c r="A23" s="104">
        <v>14</v>
      </c>
      <c r="B23" s="60">
        <v>29</v>
      </c>
      <c r="C23" s="58" t="s">
        <v>106</v>
      </c>
      <c r="D23" s="29">
        <v>1989</v>
      </c>
      <c r="E23" s="29" t="s">
        <v>64</v>
      </c>
      <c r="F23" s="58" t="s">
        <v>239</v>
      </c>
      <c r="G23" s="34" t="s">
        <v>239</v>
      </c>
      <c r="H23" s="53" t="s">
        <v>193</v>
      </c>
      <c r="I23" s="74" t="s">
        <v>103</v>
      </c>
      <c r="J23" s="67">
        <v>16</v>
      </c>
      <c r="K23" s="72">
        <v>94.72</v>
      </c>
      <c r="L23" s="67"/>
      <c r="M23" s="72"/>
      <c r="N23" s="73"/>
      <c r="O23" s="25">
        <f t="shared" si="0"/>
        <v>3.4299999999999997</v>
      </c>
      <c r="P23" s="25">
        <f t="shared" si="1"/>
        <v>-48</v>
      </c>
    </row>
    <row r="24" spans="1:14" s="3" customFormat="1" ht="42" customHeight="1">
      <c r="A24" s="6"/>
      <c r="B24" s="6"/>
      <c r="D24" s="9" t="s">
        <v>291</v>
      </c>
      <c r="E24" s="24"/>
      <c r="F24" s="8"/>
      <c r="G24" s="8"/>
      <c r="H24" s="17"/>
      <c r="I24" s="9" t="s">
        <v>289</v>
      </c>
      <c r="J24" s="47"/>
      <c r="K24" s="47"/>
      <c r="L24" s="48"/>
      <c r="M24" s="6"/>
      <c r="N24" s="6"/>
    </row>
    <row r="25" spans="1:14" s="3" customFormat="1" ht="42" customHeight="1">
      <c r="A25" s="6"/>
      <c r="B25" s="6"/>
      <c r="D25" s="9" t="s">
        <v>127</v>
      </c>
      <c r="E25" s="24"/>
      <c r="F25" s="8"/>
      <c r="G25" s="8"/>
      <c r="H25" s="17"/>
      <c r="I25" s="9" t="s">
        <v>78</v>
      </c>
      <c r="J25" s="47"/>
      <c r="K25" s="47"/>
      <c r="L25" s="48"/>
      <c r="M25" s="6"/>
      <c r="N25" s="6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20">
    <mergeCell ref="A1:N1"/>
    <mergeCell ref="A2:N2"/>
    <mergeCell ref="A3:N3"/>
    <mergeCell ref="A4:N4"/>
    <mergeCell ref="A5:N5"/>
    <mergeCell ref="A6:N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L15:M15"/>
    <mergeCell ref="N7:N9"/>
    <mergeCell ref="J8:K8"/>
    <mergeCell ref="L8:M8"/>
  </mergeCells>
  <printOptions horizontalCentered="1"/>
  <pageMargins left="0.1968503937007874" right="0" top="0" bottom="0" header="0" footer="0"/>
  <pageSetup horizontalDpi="600" verticalDpi="600" orientation="landscape" paperSize="9" scale="3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A39"/>
  <sheetViews>
    <sheetView view="pageBreakPreview" zoomScale="28" zoomScaleNormal="32" zoomScaleSheetLayoutView="28" zoomScalePageLayoutView="0" workbookViewId="0" topLeftCell="A7">
      <selection activeCell="D20" sqref="D20:I21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69.7109375" style="36" customWidth="1"/>
    <col min="4" max="4" width="20.421875" style="1" customWidth="1"/>
    <col min="5" max="5" width="17.57421875" style="10" customWidth="1"/>
    <col min="6" max="6" width="57.140625" style="1" customWidth="1"/>
    <col min="7" max="7" width="95.140625" style="37" customWidth="1"/>
    <col min="8" max="8" width="69.00390625" style="38" customWidth="1"/>
    <col min="9" max="9" width="57.28125" style="1" customWidth="1"/>
    <col min="10" max="10" width="20.140625" style="1" customWidth="1"/>
    <col min="11" max="11" width="21.57421875" style="1" customWidth="1"/>
    <col min="12" max="12" width="19.8515625" style="1" customWidth="1"/>
    <col min="13" max="21" width="9.28125" style="127" bestFit="1" customWidth="1"/>
    <col min="22" max="22" width="14.421875" style="127" customWidth="1"/>
    <col min="23" max="23" width="13.421875" style="127" customWidth="1"/>
    <col min="24" max="24" width="12.28125" style="129" customWidth="1"/>
    <col min="25" max="25" width="13.7109375" style="127" customWidth="1"/>
    <col min="26" max="26" width="18.57421875" style="130" customWidth="1"/>
    <col min="27" max="27" width="27.28125" style="127" customWidth="1"/>
    <col min="28" max="28" width="23.57421875" style="1" bestFit="1" customWidth="1"/>
    <col min="29" max="16384" width="9.140625" style="1" customWidth="1"/>
  </cols>
  <sheetData>
    <row r="1" spans="1:27" s="3" customFormat="1" ht="78.75" customHeight="1">
      <c r="A1" s="287" t="s">
        <v>33</v>
      </c>
      <c r="B1" s="288"/>
      <c r="C1" s="288"/>
      <c r="D1" s="288"/>
      <c r="E1" s="288"/>
      <c r="F1" s="288"/>
      <c r="G1" s="288"/>
      <c r="H1" s="288"/>
      <c r="I1" s="288"/>
      <c r="J1" s="288"/>
      <c r="K1" s="211"/>
      <c r="L1" s="211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8"/>
      <c r="Y1" s="126"/>
      <c r="Z1" s="130"/>
      <c r="AA1" s="126"/>
    </row>
    <row r="2" spans="1:27" s="3" customFormat="1" ht="37.5" customHeight="1">
      <c r="A2" s="287" t="s">
        <v>295</v>
      </c>
      <c r="B2" s="288"/>
      <c r="C2" s="288"/>
      <c r="D2" s="288"/>
      <c r="E2" s="288"/>
      <c r="F2" s="288"/>
      <c r="G2" s="288"/>
      <c r="H2" s="288"/>
      <c r="I2" s="288"/>
      <c r="J2" s="288"/>
      <c r="K2" s="211"/>
      <c r="L2" s="211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8"/>
      <c r="Y2" s="126"/>
      <c r="Z2" s="130"/>
      <c r="AA2" s="126"/>
    </row>
    <row r="3" spans="1:235" s="4" customFormat="1" ht="33.75" customHeight="1">
      <c r="A3" s="287" t="s">
        <v>27</v>
      </c>
      <c r="B3" s="288"/>
      <c r="C3" s="288"/>
      <c r="D3" s="288"/>
      <c r="E3" s="288"/>
      <c r="F3" s="288"/>
      <c r="G3" s="288"/>
      <c r="H3" s="288"/>
      <c r="I3" s="288"/>
      <c r="J3" s="288"/>
      <c r="K3" s="211"/>
      <c r="L3" s="211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8"/>
      <c r="Y3" s="126"/>
      <c r="Z3" s="130"/>
      <c r="AA3" s="12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s="4" customFormat="1" ht="32.25" customHeight="1">
      <c r="A4" s="289">
        <v>43904</v>
      </c>
      <c r="B4" s="289"/>
      <c r="C4" s="289"/>
      <c r="D4" s="289"/>
      <c r="E4" s="289"/>
      <c r="F4" s="289"/>
      <c r="G4" s="289"/>
      <c r="H4" s="289"/>
      <c r="I4" s="289"/>
      <c r="J4" s="289"/>
      <c r="K4" s="211"/>
      <c r="L4" s="211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8"/>
      <c r="Y4" s="126"/>
      <c r="Z4" s="130"/>
      <c r="AA4" s="12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s="4" customFormat="1" ht="35.25" customHeight="1">
      <c r="A5" s="287" t="s">
        <v>344</v>
      </c>
      <c r="B5" s="288"/>
      <c r="C5" s="288"/>
      <c r="D5" s="288"/>
      <c r="E5" s="288"/>
      <c r="F5" s="288"/>
      <c r="G5" s="288"/>
      <c r="H5" s="288"/>
      <c r="I5" s="288"/>
      <c r="J5" s="288"/>
      <c r="K5" s="211"/>
      <c r="L5" s="211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8"/>
      <c r="Y5" s="126"/>
      <c r="Z5" s="130"/>
      <c r="AA5" s="12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5" s="5" customFormat="1" ht="60.75" customHeight="1">
      <c r="A6" s="290" t="s">
        <v>49</v>
      </c>
      <c r="B6" s="291"/>
      <c r="C6" s="291"/>
      <c r="D6" s="291"/>
      <c r="E6" s="291"/>
      <c r="F6" s="291"/>
      <c r="G6" s="291"/>
      <c r="H6" s="291"/>
      <c r="I6" s="291"/>
      <c r="J6" s="291"/>
      <c r="K6" s="292"/>
      <c r="L6" s="292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8"/>
      <c r="Y6" s="126"/>
      <c r="Z6" s="130"/>
      <c r="AA6" s="12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s="5" customFormat="1" ht="48" customHeight="1">
      <c r="A7" s="297" t="s">
        <v>16</v>
      </c>
      <c r="B7" s="295" t="s">
        <v>4</v>
      </c>
      <c r="C7" s="295" t="s">
        <v>2</v>
      </c>
      <c r="D7" s="295" t="s">
        <v>7</v>
      </c>
      <c r="E7" s="295" t="s">
        <v>5</v>
      </c>
      <c r="F7" s="295" t="s">
        <v>3</v>
      </c>
      <c r="G7" s="293" t="s">
        <v>23</v>
      </c>
      <c r="H7" s="295" t="s">
        <v>0</v>
      </c>
      <c r="I7" s="295" t="s">
        <v>6</v>
      </c>
      <c r="J7" s="304" t="s">
        <v>13</v>
      </c>
      <c r="K7" s="304"/>
      <c r="L7" s="303"/>
      <c r="M7" s="301">
        <v>1</v>
      </c>
      <c r="N7" s="301">
        <v>2</v>
      </c>
      <c r="O7" s="301">
        <v>3</v>
      </c>
      <c r="P7" s="301">
        <v>4</v>
      </c>
      <c r="Q7" s="301">
        <v>5</v>
      </c>
      <c r="R7" s="301">
        <v>6</v>
      </c>
      <c r="S7" s="301">
        <v>7</v>
      </c>
      <c r="T7" s="301">
        <v>8</v>
      </c>
      <c r="U7" s="301">
        <v>9</v>
      </c>
      <c r="V7" s="301">
        <v>10</v>
      </c>
      <c r="W7" s="301" t="s">
        <v>40</v>
      </c>
      <c r="X7" s="305" t="s">
        <v>37</v>
      </c>
      <c r="Y7" s="307" t="s">
        <v>38</v>
      </c>
      <c r="Z7" s="307" t="s">
        <v>39</v>
      </c>
      <c r="AA7" s="312">
        <v>74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s="5" customFormat="1" ht="30" customHeight="1">
      <c r="A8" s="297"/>
      <c r="B8" s="295"/>
      <c r="C8" s="295"/>
      <c r="D8" s="295"/>
      <c r="E8" s="295"/>
      <c r="F8" s="295"/>
      <c r="G8" s="293"/>
      <c r="H8" s="295"/>
      <c r="I8" s="295"/>
      <c r="J8" s="299" t="s">
        <v>35</v>
      </c>
      <c r="K8" s="299" t="s">
        <v>15</v>
      </c>
      <c r="L8" s="303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6"/>
      <c r="Y8" s="308"/>
      <c r="Z8" s="310"/>
      <c r="AA8" s="313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s="5" customFormat="1" ht="39.75" customHeight="1">
      <c r="A9" s="298"/>
      <c r="B9" s="296"/>
      <c r="C9" s="296"/>
      <c r="D9" s="296"/>
      <c r="E9" s="296"/>
      <c r="F9" s="296"/>
      <c r="G9" s="294"/>
      <c r="H9" s="296"/>
      <c r="I9" s="296"/>
      <c r="J9" s="300"/>
      <c r="K9" s="300"/>
      <c r="L9" s="296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 t="s">
        <v>36</v>
      </c>
      <c r="X9" s="306" t="s">
        <v>37</v>
      </c>
      <c r="Y9" s="309"/>
      <c r="Z9" s="311" t="s">
        <v>39</v>
      </c>
      <c r="AA9" s="31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s="5" customFormat="1" ht="133.5" customHeight="1">
      <c r="A10" s="86">
        <v>1</v>
      </c>
      <c r="B10" s="61">
        <v>50</v>
      </c>
      <c r="C10" s="165" t="s">
        <v>174</v>
      </c>
      <c r="D10" s="54">
        <v>1994</v>
      </c>
      <c r="E10" s="54" t="s">
        <v>89</v>
      </c>
      <c r="F10" s="165" t="s">
        <v>263</v>
      </c>
      <c r="G10" s="46" t="s">
        <v>264</v>
      </c>
      <c r="H10" s="31" t="s">
        <v>265</v>
      </c>
      <c r="I10" s="112" t="s">
        <v>151</v>
      </c>
      <c r="J10" s="45">
        <v>65</v>
      </c>
      <c r="K10" s="44">
        <v>53.79</v>
      </c>
      <c r="L10" s="70"/>
      <c r="M10" s="131">
        <v>1</v>
      </c>
      <c r="N10" s="131">
        <v>2</v>
      </c>
      <c r="O10" s="131">
        <v>3</v>
      </c>
      <c r="P10" s="131">
        <v>4</v>
      </c>
      <c r="Q10" s="131">
        <v>5</v>
      </c>
      <c r="R10" s="131">
        <v>6</v>
      </c>
      <c r="S10" s="131">
        <v>7</v>
      </c>
      <c r="T10" s="131">
        <v>8</v>
      </c>
      <c r="U10" s="131">
        <v>9</v>
      </c>
      <c r="V10" s="131"/>
      <c r="W10" s="131">
        <v>20</v>
      </c>
      <c r="X10" s="132">
        <f aca="true" t="shared" si="0" ref="X10:X19">SUM(M10:W10)</f>
        <v>65</v>
      </c>
      <c r="Y10" s="131"/>
      <c r="Z10" s="133">
        <f aca="true" t="shared" si="1" ref="Z10:Z19">X10-Y10</f>
        <v>65</v>
      </c>
      <c r="AA10" s="135">
        <f aca="true" t="shared" si="2" ref="AA10:AA19">(K10-$AA$7)/4</f>
        <v>-5.0525</v>
      </c>
      <c r="AB10" s="13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</row>
    <row r="11" spans="1:235" s="5" customFormat="1" ht="133.5" customHeight="1">
      <c r="A11" s="86">
        <v>2</v>
      </c>
      <c r="B11" s="61">
        <v>6</v>
      </c>
      <c r="C11" s="165" t="s">
        <v>66</v>
      </c>
      <c r="D11" s="54">
        <v>1992</v>
      </c>
      <c r="E11" s="54" t="s">
        <v>56</v>
      </c>
      <c r="F11" s="165" t="s">
        <v>268</v>
      </c>
      <c r="G11" s="46" t="s">
        <v>259</v>
      </c>
      <c r="H11" s="59" t="s">
        <v>65</v>
      </c>
      <c r="I11" s="112" t="s">
        <v>70</v>
      </c>
      <c r="J11" s="45">
        <v>65</v>
      </c>
      <c r="K11" s="44">
        <v>55.36</v>
      </c>
      <c r="L11" s="70"/>
      <c r="M11" s="131">
        <v>1</v>
      </c>
      <c r="N11" s="131">
        <v>2</v>
      </c>
      <c r="O11" s="131">
        <v>3</v>
      </c>
      <c r="P11" s="131">
        <v>4</v>
      </c>
      <c r="Q11" s="131">
        <v>5</v>
      </c>
      <c r="R11" s="131">
        <v>6</v>
      </c>
      <c r="S11" s="131">
        <v>7</v>
      </c>
      <c r="T11" s="131">
        <v>8</v>
      </c>
      <c r="U11" s="131">
        <v>9</v>
      </c>
      <c r="V11" s="131"/>
      <c r="W11" s="131">
        <v>20</v>
      </c>
      <c r="X11" s="132">
        <f t="shared" si="0"/>
        <v>65</v>
      </c>
      <c r="Y11" s="131"/>
      <c r="Z11" s="133">
        <f t="shared" si="1"/>
        <v>65</v>
      </c>
      <c r="AA11" s="135">
        <f t="shared" si="2"/>
        <v>-4.66</v>
      </c>
      <c r="AB11" s="135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</row>
    <row r="12" spans="1:235" s="5" customFormat="1" ht="133.5" customHeight="1">
      <c r="A12" s="86">
        <v>3</v>
      </c>
      <c r="B12" s="61">
        <v>65</v>
      </c>
      <c r="C12" s="165" t="s">
        <v>229</v>
      </c>
      <c r="D12" s="54">
        <v>1984</v>
      </c>
      <c r="E12" s="54" t="s">
        <v>56</v>
      </c>
      <c r="F12" s="165" t="s">
        <v>267</v>
      </c>
      <c r="G12" s="46" t="s">
        <v>266</v>
      </c>
      <c r="H12" s="59" t="s">
        <v>147</v>
      </c>
      <c r="I12" s="112" t="s">
        <v>244</v>
      </c>
      <c r="J12" s="45">
        <v>65</v>
      </c>
      <c r="K12" s="44">
        <v>56.21</v>
      </c>
      <c r="L12" s="70"/>
      <c r="M12" s="131">
        <v>1</v>
      </c>
      <c r="N12" s="131">
        <v>2</v>
      </c>
      <c r="O12" s="131">
        <v>3</v>
      </c>
      <c r="P12" s="131">
        <v>4</v>
      </c>
      <c r="Q12" s="131">
        <v>5</v>
      </c>
      <c r="R12" s="131">
        <v>6</v>
      </c>
      <c r="S12" s="131">
        <v>7</v>
      </c>
      <c r="T12" s="131">
        <v>8</v>
      </c>
      <c r="U12" s="131">
        <v>9</v>
      </c>
      <c r="V12" s="131"/>
      <c r="W12" s="131">
        <v>20</v>
      </c>
      <c r="X12" s="132">
        <f t="shared" si="0"/>
        <v>65</v>
      </c>
      <c r="Y12" s="131"/>
      <c r="Z12" s="133">
        <f t="shared" si="1"/>
        <v>65</v>
      </c>
      <c r="AA12" s="135">
        <f t="shared" si="2"/>
        <v>-4.4475</v>
      </c>
      <c r="AB12" s="135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</row>
    <row r="13" spans="1:235" s="5" customFormat="1" ht="133.5" customHeight="1">
      <c r="A13" s="86">
        <v>4</v>
      </c>
      <c r="B13" s="61">
        <v>10</v>
      </c>
      <c r="C13" s="165" t="s">
        <v>70</v>
      </c>
      <c r="D13" s="54">
        <v>1974</v>
      </c>
      <c r="E13" s="54" t="s">
        <v>74</v>
      </c>
      <c r="F13" s="165" t="s">
        <v>318</v>
      </c>
      <c r="G13" s="46" t="s">
        <v>75</v>
      </c>
      <c r="H13" s="59" t="s">
        <v>65</v>
      </c>
      <c r="I13" s="112" t="s">
        <v>124</v>
      </c>
      <c r="J13" s="45">
        <v>65</v>
      </c>
      <c r="K13" s="44">
        <v>57.31</v>
      </c>
      <c r="L13" s="70"/>
      <c r="M13" s="131">
        <v>1</v>
      </c>
      <c r="N13" s="131">
        <v>2</v>
      </c>
      <c r="O13" s="131">
        <v>3</v>
      </c>
      <c r="P13" s="131">
        <v>4</v>
      </c>
      <c r="Q13" s="131">
        <v>5</v>
      </c>
      <c r="R13" s="131">
        <v>6</v>
      </c>
      <c r="S13" s="131">
        <v>7</v>
      </c>
      <c r="T13" s="131">
        <v>8</v>
      </c>
      <c r="U13" s="131">
        <v>9</v>
      </c>
      <c r="V13" s="131"/>
      <c r="W13" s="131">
        <v>20</v>
      </c>
      <c r="X13" s="132">
        <f t="shared" si="0"/>
        <v>65</v>
      </c>
      <c r="Y13" s="131"/>
      <c r="Z13" s="133">
        <f t="shared" si="1"/>
        <v>65</v>
      </c>
      <c r="AA13" s="135">
        <f t="shared" si="2"/>
        <v>-4.172499999999999</v>
      </c>
      <c r="AB13" s="135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</row>
    <row r="14" spans="1:235" s="5" customFormat="1" ht="133.5" customHeight="1">
      <c r="A14" s="86">
        <v>5</v>
      </c>
      <c r="B14" s="61">
        <v>26</v>
      </c>
      <c r="C14" s="165" t="s">
        <v>213</v>
      </c>
      <c r="D14" s="54">
        <v>1985</v>
      </c>
      <c r="E14" s="54" t="s">
        <v>56</v>
      </c>
      <c r="F14" s="165" t="s">
        <v>261</v>
      </c>
      <c r="G14" s="46" t="s">
        <v>262</v>
      </c>
      <c r="H14" s="31" t="s">
        <v>216</v>
      </c>
      <c r="I14" s="112" t="s">
        <v>217</v>
      </c>
      <c r="J14" s="45">
        <v>65</v>
      </c>
      <c r="K14" s="44">
        <v>58.36</v>
      </c>
      <c r="L14" s="70"/>
      <c r="M14" s="131">
        <v>1</v>
      </c>
      <c r="N14" s="131">
        <v>2</v>
      </c>
      <c r="O14" s="131">
        <v>3</v>
      </c>
      <c r="P14" s="131">
        <v>4</v>
      </c>
      <c r="Q14" s="131">
        <v>5</v>
      </c>
      <c r="R14" s="131">
        <v>6</v>
      </c>
      <c r="S14" s="131">
        <v>7</v>
      </c>
      <c r="T14" s="131">
        <v>8</v>
      </c>
      <c r="U14" s="131">
        <v>9</v>
      </c>
      <c r="V14" s="131"/>
      <c r="W14" s="131">
        <v>20</v>
      </c>
      <c r="X14" s="132">
        <f t="shared" si="0"/>
        <v>65</v>
      </c>
      <c r="Y14" s="131"/>
      <c r="Z14" s="133">
        <f t="shared" si="1"/>
        <v>65</v>
      </c>
      <c r="AA14" s="135">
        <f t="shared" si="2"/>
        <v>-3.91</v>
      </c>
      <c r="AB14" s="13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</row>
    <row r="15" spans="1:235" s="5" customFormat="1" ht="133.5" customHeight="1">
      <c r="A15" s="86">
        <v>6</v>
      </c>
      <c r="B15" s="61">
        <v>47</v>
      </c>
      <c r="C15" s="165" t="s">
        <v>71</v>
      </c>
      <c r="D15" s="54">
        <v>1992</v>
      </c>
      <c r="E15" s="54" t="s">
        <v>64</v>
      </c>
      <c r="F15" s="165" t="s">
        <v>123</v>
      </c>
      <c r="G15" s="46" t="s">
        <v>76</v>
      </c>
      <c r="H15" s="58" t="s">
        <v>96</v>
      </c>
      <c r="I15" s="112" t="s">
        <v>67</v>
      </c>
      <c r="J15" s="45">
        <v>65</v>
      </c>
      <c r="K15" s="44">
        <v>59.94</v>
      </c>
      <c r="L15" s="70"/>
      <c r="M15" s="131">
        <v>1</v>
      </c>
      <c r="N15" s="131">
        <v>2</v>
      </c>
      <c r="O15" s="131">
        <v>3</v>
      </c>
      <c r="P15" s="131">
        <v>4</v>
      </c>
      <c r="Q15" s="131">
        <v>5</v>
      </c>
      <c r="R15" s="131">
        <v>6</v>
      </c>
      <c r="S15" s="131">
        <v>7</v>
      </c>
      <c r="T15" s="131">
        <v>8</v>
      </c>
      <c r="U15" s="131">
        <v>9</v>
      </c>
      <c r="V15" s="131"/>
      <c r="W15" s="131">
        <v>20</v>
      </c>
      <c r="X15" s="132">
        <f t="shared" si="0"/>
        <v>65</v>
      </c>
      <c r="Y15" s="131"/>
      <c r="Z15" s="133">
        <f t="shared" si="1"/>
        <v>65</v>
      </c>
      <c r="AA15" s="135">
        <f t="shared" si="2"/>
        <v>-3.5150000000000006</v>
      </c>
      <c r="AB15" s="13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</row>
    <row r="16" spans="1:235" s="5" customFormat="1" ht="133.5" customHeight="1">
      <c r="A16" s="86">
        <v>7</v>
      </c>
      <c r="B16" s="61">
        <v>24</v>
      </c>
      <c r="C16" s="165" t="s">
        <v>213</v>
      </c>
      <c r="D16" s="54">
        <v>1985</v>
      </c>
      <c r="E16" s="54" t="s">
        <v>56</v>
      </c>
      <c r="F16" s="165" t="s">
        <v>270</v>
      </c>
      <c r="G16" s="46" t="s">
        <v>260</v>
      </c>
      <c r="H16" s="31" t="s">
        <v>216</v>
      </c>
      <c r="I16" s="112" t="s">
        <v>217</v>
      </c>
      <c r="J16" s="45">
        <v>65</v>
      </c>
      <c r="K16" s="44">
        <v>61.01</v>
      </c>
      <c r="L16" s="70"/>
      <c r="M16" s="131">
        <v>1</v>
      </c>
      <c r="N16" s="131">
        <v>2</v>
      </c>
      <c r="O16" s="131">
        <v>3</v>
      </c>
      <c r="P16" s="131">
        <v>4</v>
      </c>
      <c r="Q16" s="131">
        <v>5</v>
      </c>
      <c r="R16" s="131">
        <v>6</v>
      </c>
      <c r="S16" s="131">
        <v>7</v>
      </c>
      <c r="T16" s="131">
        <v>8</v>
      </c>
      <c r="U16" s="131">
        <v>9</v>
      </c>
      <c r="V16" s="131"/>
      <c r="W16" s="131">
        <v>20</v>
      </c>
      <c r="X16" s="132">
        <f t="shared" si="0"/>
        <v>65</v>
      </c>
      <c r="Y16" s="131"/>
      <c r="Z16" s="133">
        <f t="shared" si="1"/>
        <v>65</v>
      </c>
      <c r="AA16" s="135">
        <f t="shared" si="2"/>
        <v>-3.2475000000000005</v>
      </c>
      <c r="AB16" s="13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</row>
    <row r="17" spans="1:235" s="5" customFormat="1" ht="133.5" customHeight="1">
      <c r="A17" s="86">
        <v>8</v>
      </c>
      <c r="B17" s="61">
        <v>7</v>
      </c>
      <c r="C17" s="165" t="s">
        <v>66</v>
      </c>
      <c r="D17" s="54">
        <v>1992</v>
      </c>
      <c r="E17" s="54" t="s">
        <v>56</v>
      </c>
      <c r="F17" s="165" t="s">
        <v>125</v>
      </c>
      <c r="G17" s="46" t="s">
        <v>126</v>
      </c>
      <c r="H17" s="59" t="s">
        <v>65</v>
      </c>
      <c r="I17" s="112" t="s">
        <v>70</v>
      </c>
      <c r="J17" s="45">
        <v>65</v>
      </c>
      <c r="K17" s="44">
        <v>68.18</v>
      </c>
      <c r="L17" s="70"/>
      <c r="M17" s="131">
        <v>1</v>
      </c>
      <c r="N17" s="131">
        <v>2</v>
      </c>
      <c r="O17" s="131">
        <v>3</v>
      </c>
      <c r="P17" s="131">
        <v>4</v>
      </c>
      <c r="Q17" s="131">
        <v>5</v>
      </c>
      <c r="R17" s="131">
        <v>6</v>
      </c>
      <c r="S17" s="131">
        <v>7</v>
      </c>
      <c r="T17" s="131">
        <v>8</v>
      </c>
      <c r="U17" s="131">
        <v>9</v>
      </c>
      <c r="V17" s="131"/>
      <c r="W17" s="131">
        <v>20</v>
      </c>
      <c r="X17" s="132">
        <f t="shared" si="0"/>
        <v>65</v>
      </c>
      <c r="Y17" s="131"/>
      <c r="Z17" s="133">
        <f t="shared" si="1"/>
        <v>65</v>
      </c>
      <c r="AA17" s="135">
        <f t="shared" si="2"/>
        <v>-1.4549999999999983</v>
      </c>
      <c r="AB17" s="13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</row>
    <row r="18" spans="1:235" s="5" customFormat="1" ht="133.5" customHeight="1">
      <c r="A18" s="86">
        <v>9</v>
      </c>
      <c r="B18" s="61">
        <v>32</v>
      </c>
      <c r="C18" s="165" t="s">
        <v>62</v>
      </c>
      <c r="D18" s="54">
        <v>1986</v>
      </c>
      <c r="E18" s="54" t="s">
        <v>64</v>
      </c>
      <c r="F18" s="165" t="s">
        <v>269</v>
      </c>
      <c r="G18" s="46" t="s">
        <v>120</v>
      </c>
      <c r="H18" s="31" t="s">
        <v>104</v>
      </c>
      <c r="I18" s="112" t="s">
        <v>122</v>
      </c>
      <c r="J18" s="45">
        <v>52</v>
      </c>
      <c r="K18" s="44">
        <v>61.43</v>
      </c>
      <c r="L18" s="70"/>
      <c r="M18" s="131">
        <v>1</v>
      </c>
      <c r="N18" s="131">
        <v>2</v>
      </c>
      <c r="O18" s="131">
        <v>3</v>
      </c>
      <c r="P18" s="131">
        <v>4</v>
      </c>
      <c r="Q18" s="131">
        <v>0</v>
      </c>
      <c r="R18" s="131">
        <v>6</v>
      </c>
      <c r="S18" s="131">
        <v>7</v>
      </c>
      <c r="T18" s="131">
        <v>0</v>
      </c>
      <c r="U18" s="131">
        <v>9</v>
      </c>
      <c r="V18" s="131"/>
      <c r="W18" s="131">
        <v>20</v>
      </c>
      <c r="X18" s="132">
        <f t="shared" si="0"/>
        <v>52</v>
      </c>
      <c r="Y18" s="131"/>
      <c r="Z18" s="133">
        <f t="shared" si="1"/>
        <v>52</v>
      </c>
      <c r="AA18" s="135">
        <f t="shared" si="2"/>
        <v>-3.1425</v>
      </c>
      <c r="AB18" s="13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</row>
    <row r="19" spans="1:235" s="5" customFormat="1" ht="133.5" customHeight="1">
      <c r="A19" s="86">
        <v>10</v>
      </c>
      <c r="B19" s="61">
        <v>11</v>
      </c>
      <c r="C19" s="165" t="s">
        <v>116</v>
      </c>
      <c r="D19" s="54">
        <v>1989</v>
      </c>
      <c r="E19" s="54" t="s">
        <v>64</v>
      </c>
      <c r="F19" s="165" t="s">
        <v>101</v>
      </c>
      <c r="G19" s="46" t="s">
        <v>100</v>
      </c>
      <c r="H19" s="59" t="s">
        <v>65</v>
      </c>
      <c r="I19" s="112" t="s">
        <v>70</v>
      </c>
      <c r="J19" s="45">
        <v>-1</v>
      </c>
      <c r="K19" s="44">
        <v>91.94</v>
      </c>
      <c r="L19" s="70"/>
      <c r="M19" s="131">
        <v>1</v>
      </c>
      <c r="N19" s="131">
        <v>2</v>
      </c>
      <c r="O19" s="131">
        <v>3</v>
      </c>
      <c r="P19" s="131">
        <v>0</v>
      </c>
      <c r="Q19" s="131">
        <v>0</v>
      </c>
      <c r="R19" s="131">
        <v>6</v>
      </c>
      <c r="S19" s="131">
        <v>7</v>
      </c>
      <c r="T19" s="131">
        <v>0</v>
      </c>
      <c r="U19" s="131">
        <v>9</v>
      </c>
      <c r="V19" s="131"/>
      <c r="W19" s="131"/>
      <c r="X19" s="132">
        <f t="shared" si="0"/>
        <v>28</v>
      </c>
      <c r="Y19" s="131">
        <v>24</v>
      </c>
      <c r="Z19" s="133">
        <f t="shared" si="1"/>
        <v>4</v>
      </c>
      <c r="AA19" s="135">
        <f t="shared" si="2"/>
        <v>4.484999999999999</v>
      </c>
      <c r="AB19" s="13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</row>
    <row r="20" spans="1:235" ht="58.5" customHeight="1">
      <c r="A20" s="6"/>
      <c r="B20" s="6"/>
      <c r="C20" s="35"/>
      <c r="D20" s="134" t="s">
        <v>291</v>
      </c>
      <c r="E20" s="140"/>
      <c r="F20" s="141"/>
      <c r="G20" s="141"/>
      <c r="H20" s="142"/>
      <c r="I20" s="134" t="s">
        <v>289</v>
      </c>
      <c r="J20" s="3"/>
      <c r="K20" s="3"/>
      <c r="L20" s="3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8"/>
      <c r="Y20" s="126"/>
      <c r="AA20" s="13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</row>
    <row r="21" spans="1:235" ht="58.5" customHeight="1">
      <c r="A21" s="6"/>
      <c r="B21" s="6"/>
      <c r="C21" s="35"/>
      <c r="D21" s="134" t="s">
        <v>127</v>
      </c>
      <c r="E21" s="140"/>
      <c r="F21" s="141"/>
      <c r="G21" s="141"/>
      <c r="H21" s="142"/>
      <c r="I21" s="134" t="s">
        <v>78</v>
      </c>
      <c r="J21" s="3"/>
      <c r="K21" s="3"/>
      <c r="L21" s="3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8"/>
      <c r="Y21" s="126"/>
      <c r="AA21" s="126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4:9" ht="25.5" customHeight="1">
      <c r="D22" s="143"/>
      <c r="E22" s="143"/>
      <c r="F22" s="143"/>
      <c r="G22" s="144"/>
      <c r="H22" s="143"/>
      <c r="I22" s="143"/>
    </row>
    <row r="23" ht="25.5" customHeight="1"/>
    <row r="24" ht="25.5" customHeight="1">
      <c r="C24" s="39"/>
    </row>
    <row r="25" ht="25.5" customHeight="1">
      <c r="C25" s="39"/>
    </row>
    <row r="26" ht="25.5" customHeight="1">
      <c r="C26" s="39"/>
    </row>
    <row r="27" ht="25.5" customHeight="1">
      <c r="C27" s="39"/>
    </row>
    <row r="28" ht="25.5" customHeight="1">
      <c r="C28" s="39"/>
    </row>
    <row r="29" ht="40.5">
      <c r="C29" s="39"/>
    </row>
    <row r="30" ht="40.5">
      <c r="C30" s="39"/>
    </row>
    <row r="31" ht="40.5">
      <c r="C31" s="39"/>
    </row>
    <row r="32" ht="40.5">
      <c r="C32" s="39"/>
    </row>
    <row r="33" ht="40.5">
      <c r="C33" s="39"/>
    </row>
    <row r="34" ht="40.5">
      <c r="C34" s="39"/>
    </row>
    <row r="35" ht="40.5">
      <c r="C35" s="39"/>
    </row>
    <row r="36" ht="40.5">
      <c r="C36" s="39"/>
    </row>
    <row r="37" ht="40.5">
      <c r="C37" s="39"/>
    </row>
    <row r="38" ht="40.5">
      <c r="C38" s="39"/>
    </row>
    <row r="39" ht="40.5">
      <c r="C39" s="39"/>
    </row>
  </sheetData>
  <sheetProtection/>
  <mergeCells count="34">
    <mergeCell ref="V7:V9"/>
    <mergeCell ref="W7:W9"/>
    <mergeCell ref="X7:X9"/>
    <mergeCell ref="Y7:Y9"/>
    <mergeCell ref="Z7:Z9"/>
    <mergeCell ref="AA7:AA9"/>
    <mergeCell ref="P7:P9"/>
    <mergeCell ref="Q7:Q9"/>
    <mergeCell ref="R7:R9"/>
    <mergeCell ref="S7:S9"/>
    <mergeCell ref="T7:T9"/>
    <mergeCell ref="U7:U9"/>
    <mergeCell ref="J8:J9"/>
    <mergeCell ref="K8:K9"/>
    <mergeCell ref="M7:M9"/>
    <mergeCell ref="N7:N9"/>
    <mergeCell ref="O7:O9"/>
    <mergeCell ref="L7:L9"/>
    <mergeCell ref="J7:K7"/>
    <mergeCell ref="G7:G9"/>
    <mergeCell ref="H7:H9"/>
    <mergeCell ref="I7:I9"/>
    <mergeCell ref="A7:A9"/>
    <mergeCell ref="B7:B9"/>
    <mergeCell ref="C7:C9"/>
    <mergeCell ref="D7:D9"/>
    <mergeCell ref="E7:E9"/>
    <mergeCell ref="F7:F9"/>
    <mergeCell ref="A1:L1"/>
    <mergeCell ref="A2:L2"/>
    <mergeCell ref="A3:L3"/>
    <mergeCell ref="A4:L4"/>
    <mergeCell ref="A5:L5"/>
    <mergeCell ref="A6:L6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92"/>
  <sheetViews>
    <sheetView view="pageBreakPreview" zoomScale="46" zoomScaleNormal="62" zoomScaleSheetLayoutView="46" workbookViewId="0" topLeftCell="A79">
      <selection activeCell="A83" sqref="A83:I92"/>
    </sheetView>
  </sheetViews>
  <sheetFormatPr defaultColWidth="9.140625" defaultRowHeight="12.75"/>
  <cols>
    <col min="1" max="1" width="9.140625" style="1" customWidth="1"/>
    <col min="2" max="2" width="12.8515625" style="13" customWidth="1"/>
    <col min="3" max="3" width="60.8515625" style="2" customWidth="1"/>
    <col min="4" max="4" width="15.57421875" style="1" customWidth="1"/>
    <col min="5" max="5" width="13.140625" style="1" customWidth="1"/>
    <col min="6" max="6" width="40.00390625" style="1" customWidth="1"/>
    <col min="7" max="7" width="35.140625" style="1" customWidth="1"/>
    <col min="8" max="8" width="30.8515625" style="1" customWidth="1"/>
    <col min="9" max="9" width="30.7109375" style="27" customWidth="1"/>
    <col min="10" max="16384" width="9.140625" style="1" customWidth="1"/>
  </cols>
  <sheetData>
    <row r="1" spans="1:9" s="3" customFormat="1" ht="93" customHeight="1">
      <c r="A1" s="175" t="s">
        <v>285</v>
      </c>
      <c r="B1" s="175"/>
      <c r="C1" s="175"/>
      <c r="D1" s="175"/>
      <c r="E1" s="175"/>
      <c r="F1" s="175"/>
      <c r="G1" s="175"/>
      <c r="H1" s="175"/>
      <c r="I1" s="175"/>
    </row>
    <row r="2" spans="1:9" s="3" customFormat="1" ht="24.75" customHeight="1">
      <c r="A2" s="176" t="s">
        <v>136</v>
      </c>
      <c r="B2" s="177"/>
      <c r="C2" s="177"/>
      <c r="D2" s="177"/>
      <c r="E2" s="177"/>
      <c r="F2" s="177"/>
      <c r="G2" s="177"/>
      <c r="H2" s="177"/>
      <c r="I2" s="177"/>
    </row>
    <row r="3" spans="1:9" s="3" customFormat="1" ht="27" customHeight="1">
      <c r="A3" s="178" t="s">
        <v>9</v>
      </c>
      <c r="B3" s="178"/>
      <c r="C3" s="178"/>
      <c r="D3" s="178"/>
      <c r="E3" s="178"/>
      <c r="F3" s="178"/>
      <c r="G3" s="178"/>
      <c r="H3" s="178"/>
      <c r="I3" s="178"/>
    </row>
    <row r="4" spans="1:9" s="3" customFormat="1" ht="27" customHeight="1">
      <c r="A4" s="179">
        <v>43905</v>
      </c>
      <c r="B4" s="178"/>
      <c r="C4" s="178"/>
      <c r="D4" s="178"/>
      <c r="E4" s="178"/>
      <c r="F4" s="178"/>
      <c r="G4" s="178"/>
      <c r="H4" s="178"/>
      <c r="I4" s="178"/>
    </row>
    <row r="5" spans="1:9" s="3" customFormat="1" ht="27" customHeight="1">
      <c r="A5" s="180" t="s">
        <v>43</v>
      </c>
      <c r="B5" s="180"/>
      <c r="C5" s="180"/>
      <c r="D5" s="180"/>
      <c r="E5" s="180"/>
      <c r="F5" s="180"/>
      <c r="G5" s="180"/>
      <c r="H5" s="180"/>
      <c r="I5" s="180"/>
    </row>
    <row r="6" spans="1:9" s="4" customFormat="1" ht="19.5" customHeight="1">
      <c r="A6" s="167" t="s">
        <v>1</v>
      </c>
      <c r="B6" s="167" t="s">
        <v>4</v>
      </c>
      <c r="C6" s="167" t="s">
        <v>2</v>
      </c>
      <c r="D6" s="173" t="s">
        <v>7</v>
      </c>
      <c r="E6" s="173" t="s">
        <v>5</v>
      </c>
      <c r="F6" s="167" t="s">
        <v>3</v>
      </c>
      <c r="G6" s="183" t="s">
        <v>23</v>
      </c>
      <c r="H6" s="181" t="s">
        <v>24</v>
      </c>
      <c r="I6" s="181" t="s">
        <v>25</v>
      </c>
    </row>
    <row r="7" spans="1:9" s="4" customFormat="1" ht="43.5" customHeight="1">
      <c r="A7" s="168"/>
      <c r="B7" s="172"/>
      <c r="C7" s="168"/>
      <c r="D7" s="174"/>
      <c r="E7" s="174"/>
      <c r="F7" s="168"/>
      <c r="G7" s="184"/>
      <c r="H7" s="182"/>
      <c r="I7" s="182"/>
    </row>
    <row r="8" spans="1:9" s="5" customFormat="1" ht="34.5" customHeight="1">
      <c r="A8" s="169" t="s">
        <v>346</v>
      </c>
      <c r="B8" s="171"/>
      <c r="C8" s="171"/>
      <c r="D8" s="171"/>
      <c r="E8" s="171"/>
      <c r="F8" s="171"/>
      <c r="G8" s="171"/>
      <c r="H8" s="171"/>
      <c r="I8" s="171"/>
    </row>
    <row r="9" spans="1:9" s="5" customFormat="1" ht="35.25" customHeight="1">
      <c r="A9" s="166" t="s">
        <v>345</v>
      </c>
      <c r="B9" s="170"/>
      <c r="C9" s="170"/>
      <c r="D9" s="170"/>
      <c r="E9" s="170"/>
      <c r="F9" s="170"/>
      <c r="G9" s="170"/>
      <c r="H9" s="170"/>
      <c r="I9" s="170"/>
    </row>
    <row r="10" spans="1:9" s="5" customFormat="1" ht="27.75" customHeight="1">
      <c r="A10" s="169" t="s">
        <v>347</v>
      </c>
      <c r="B10" s="171"/>
      <c r="C10" s="171"/>
      <c r="D10" s="171"/>
      <c r="E10" s="171"/>
      <c r="F10" s="171"/>
      <c r="G10" s="171"/>
      <c r="H10" s="171"/>
      <c r="I10" s="171"/>
    </row>
    <row r="11" spans="1:9" s="5" customFormat="1" ht="47.25" customHeight="1">
      <c r="A11" s="69">
        <v>1</v>
      </c>
      <c r="B11" s="55">
        <v>55</v>
      </c>
      <c r="C11" s="46" t="s">
        <v>149</v>
      </c>
      <c r="D11" s="49">
        <v>2006</v>
      </c>
      <c r="E11" s="49" t="s">
        <v>53</v>
      </c>
      <c r="F11" s="52" t="s">
        <v>150</v>
      </c>
      <c r="G11" s="125"/>
      <c r="H11" s="33" t="s">
        <v>93</v>
      </c>
      <c r="I11" s="149" t="s">
        <v>151</v>
      </c>
    </row>
    <row r="12" spans="1:9" s="5" customFormat="1" ht="47.25" customHeight="1">
      <c r="A12" s="69">
        <v>2</v>
      </c>
      <c r="B12" s="55">
        <v>22</v>
      </c>
      <c r="C12" s="46" t="s">
        <v>144</v>
      </c>
      <c r="D12" s="49">
        <v>2009</v>
      </c>
      <c r="E12" s="49" t="s">
        <v>53</v>
      </c>
      <c r="F12" s="52" t="s">
        <v>59</v>
      </c>
      <c r="G12" s="125" t="s">
        <v>60</v>
      </c>
      <c r="H12" s="33" t="s">
        <v>143</v>
      </c>
      <c r="I12" s="149" t="s">
        <v>54</v>
      </c>
    </row>
    <row r="13" spans="1:9" s="5" customFormat="1" ht="47.25" customHeight="1">
      <c r="A13" s="69">
        <v>3</v>
      </c>
      <c r="B13" s="55">
        <v>4</v>
      </c>
      <c r="C13" s="46" t="s">
        <v>159</v>
      </c>
      <c r="D13" s="49">
        <v>2008</v>
      </c>
      <c r="E13" s="49"/>
      <c r="F13" s="52" t="s">
        <v>281</v>
      </c>
      <c r="G13" s="125" t="s">
        <v>160</v>
      </c>
      <c r="H13" s="33" t="s">
        <v>161</v>
      </c>
      <c r="I13" s="149" t="s">
        <v>162</v>
      </c>
    </row>
    <row r="14" spans="1:9" s="5" customFormat="1" ht="47.25" customHeight="1">
      <c r="A14" s="69">
        <v>4</v>
      </c>
      <c r="B14" s="55">
        <v>15</v>
      </c>
      <c r="C14" s="46" t="s">
        <v>167</v>
      </c>
      <c r="D14" s="49">
        <v>2006</v>
      </c>
      <c r="E14" s="49" t="s">
        <v>57</v>
      </c>
      <c r="F14" s="52" t="s">
        <v>348</v>
      </c>
      <c r="G14" s="125" t="s">
        <v>168</v>
      </c>
      <c r="H14" s="33" t="s">
        <v>169</v>
      </c>
      <c r="I14" s="149" t="s">
        <v>170</v>
      </c>
    </row>
    <row r="15" spans="1:9" s="5" customFormat="1" ht="35.25" customHeight="1">
      <c r="A15" s="166" t="s">
        <v>349</v>
      </c>
      <c r="B15" s="170"/>
      <c r="C15" s="170"/>
      <c r="D15" s="170"/>
      <c r="E15" s="170"/>
      <c r="F15" s="170"/>
      <c r="G15" s="170"/>
      <c r="H15" s="170"/>
      <c r="I15" s="170"/>
    </row>
    <row r="16" spans="1:9" s="5" customFormat="1" ht="27.75" customHeight="1">
      <c r="A16" s="169" t="s">
        <v>350</v>
      </c>
      <c r="B16" s="171"/>
      <c r="C16" s="171"/>
      <c r="D16" s="171"/>
      <c r="E16" s="171"/>
      <c r="F16" s="171"/>
      <c r="G16" s="171"/>
      <c r="H16" s="171"/>
      <c r="I16" s="171"/>
    </row>
    <row r="17" spans="1:9" s="5" customFormat="1" ht="47.25" customHeight="1">
      <c r="A17" s="69">
        <v>1</v>
      </c>
      <c r="B17" s="55">
        <v>40</v>
      </c>
      <c r="C17" s="46" t="s">
        <v>148</v>
      </c>
      <c r="D17" s="49">
        <v>2001</v>
      </c>
      <c r="E17" s="49" t="s">
        <v>56</v>
      </c>
      <c r="F17" s="52" t="s">
        <v>196</v>
      </c>
      <c r="G17" s="125" t="s">
        <v>197</v>
      </c>
      <c r="H17" s="33" t="s">
        <v>147</v>
      </c>
      <c r="I17" s="149" t="s">
        <v>198</v>
      </c>
    </row>
    <row r="18" spans="1:9" s="5" customFormat="1" ht="47.25" customHeight="1">
      <c r="A18" s="69">
        <v>2</v>
      </c>
      <c r="B18" s="55">
        <v>15</v>
      </c>
      <c r="C18" s="46" t="s">
        <v>167</v>
      </c>
      <c r="D18" s="49">
        <v>2006</v>
      </c>
      <c r="E18" s="49" t="s">
        <v>57</v>
      </c>
      <c r="F18" s="52" t="s">
        <v>348</v>
      </c>
      <c r="G18" s="125" t="s">
        <v>168</v>
      </c>
      <c r="H18" s="33" t="s">
        <v>169</v>
      </c>
      <c r="I18" s="149" t="s">
        <v>170</v>
      </c>
    </row>
    <row r="19" spans="1:9" s="5" customFormat="1" ht="47.25" customHeight="1">
      <c r="A19" s="69">
        <v>3</v>
      </c>
      <c r="B19" s="55">
        <v>2</v>
      </c>
      <c r="C19" s="46" t="s">
        <v>182</v>
      </c>
      <c r="D19" s="49">
        <v>2004</v>
      </c>
      <c r="E19" s="49" t="s">
        <v>63</v>
      </c>
      <c r="F19" s="52" t="s">
        <v>183</v>
      </c>
      <c r="G19" s="125" t="s">
        <v>184</v>
      </c>
      <c r="H19" s="33" t="s">
        <v>185</v>
      </c>
      <c r="I19" s="149" t="s">
        <v>186</v>
      </c>
    </row>
    <row r="20" spans="1:9" s="5" customFormat="1" ht="47.25" customHeight="1">
      <c r="A20" s="69">
        <v>4</v>
      </c>
      <c r="B20" s="55">
        <v>35</v>
      </c>
      <c r="C20" s="46" t="s">
        <v>171</v>
      </c>
      <c r="D20" s="49">
        <v>1981</v>
      </c>
      <c r="E20" s="49" t="s">
        <v>8</v>
      </c>
      <c r="F20" s="52" t="s">
        <v>172</v>
      </c>
      <c r="G20" s="125" t="s">
        <v>173</v>
      </c>
      <c r="H20" s="33" t="s">
        <v>104</v>
      </c>
      <c r="I20" s="149" t="s">
        <v>62</v>
      </c>
    </row>
    <row r="21" spans="1:9" s="5" customFormat="1" ht="47.25" customHeight="1">
      <c r="A21" s="69">
        <v>5</v>
      </c>
      <c r="B21" s="55">
        <v>42</v>
      </c>
      <c r="C21" s="46" t="s">
        <v>145</v>
      </c>
      <c r="D21" s="49"/>
      <c r="E21" s="49"/>
      <c r="F21" s="52" t="s">
        <v>146</v>
      </c>
      <c r="G21" s="125"/>
      <c r="H21" s="33" t="s">
        <v>147</v>
      </c>
      <c r="I21" s="149" t="s">
        <v>148</v>
      </c>
    </row>
    <row r="22" spans="1:9" s="5" customFormat="1" ht="35.25" customHeight="1">
      <c r="A22" s="166" t="s">
        <v>351</v>
      </c>
      <c r="B22" s="170"/>
      <c r="C22" s="170"/>
      <c r="D22" s="170"/>
      <c r="E22" s="170"/>
      <c r="F22" s="170"/>
      <c r="G22" s="170"/>
      <c r="H22" s="170"/>
      <c r="I22" s="170"/>
    </row>
    <row r="23" spans="1:9" s="5" customFormat="1" ht="27.75" customHeight="1">
      <c r="A23" s="169" t="s">
        <v>352</v>
      </c>
      <c r="B23" s="171"/>
      <c r="C23" s="171"/>
      <c r="D23" s="171"/>
      <c r="E23" s="171"/>
      <c r="F23" s="171"/>
      <c r="G23" s="171"/>
      <c r="H23" s="171"/>
      <c r="I23" s="171"/>
    </row>
    <row r="24" spans="1:9" s="5" customFormat="1" ht="47.25" customHeight="1">
      <c r="A24" s="69">
        <v>1</v>
      </c>
      <c r="B24" s="55">
        <v>36</v>
      </c>
      <c r="C24" s="46" t="s">
        <v>194</v>
      </c>
      <c r="D24" s="49">
        <v>2005</v>
      </c>
      <c r="E24" s="49" t="s">
        <v>58</v>
      </c>
      <c r="F24" s="52" t="s">
        <v>195</v>
      </c>
      <c r="G24" s="125" t="s">
        <v>195</v>
      </c>
      <c r="H24" s="33" t="s">
        <v>104</v>
      </c>
      <c r="I24" s="149" t="s">
        <v>62</v>
      </c>
    </row>
    <row r="25" spans="1:9" s="5" customFormat="1" ht="47.25" customHeight="1">
      <c r="A25" s="69">
        <v>2</v>
      </c>
      <c r="B25" s="55">
        <v>4</v>
      </c>
      <c r="C25" s="46" t="s">
        <v>159</v>
      </c>
      <c r="D25" s="49">
        <v>2008</v>
      </c>
      <c r="E25" s="49"/>
      <c r="F25" s="52" t="s">
        <v>281</v>
      </c>
      <c r="G25" s="125" t="s">
        <v>160</v>
      </c>
      <c r="H25" s="33" t="s">
        <v>161</v>
      </c>
      <c r="I25" s="149" t="s">
        <v>162</v>
      </c>
    </row>
    <row r="26" spans="1:9" s="5" customFormat="1" ht="47.25" customHeight="1">
      <c r="A26" s="69">
        <v>3</v>
      </c>
      <c r="B26" s="55">
        <v>31</v>
      </c>
      <c r="C26" s="46" t="s">
        <v>102</v>
      </c>
      <c r="D26" s="49">
        <v>2001</v>
      </c>
      <c r="E26" s="49" t="s">
        <v>63</v>
      </c>
      <c r="F26" s="52" t="s">
        <v>192</v>
      </c>
      <c r="G26" s="125" t="s">
        <v>192</v>
      </c>
      <c r="H26" s="33" t="s">
        <v>193</v>
      </c>
      <c r="I26" s="149" t="s">
        <v>103</v>
      </c>
    </row>
    <row r="27" spans="1:9" s="5" customFormat="1" ht="47.25" customHeight="1">
      <c r="A27" s="69">
        <v>4</v>
      </c>
      <c r="B27" s="55">
        <v>9</v>
      </c>
      <c r="C27" s="46" t="s">
        <v>166</v>
      </c>
      <c r="D27" s="49">
        <v>2006</v>
      </c>
      <c r="E27" s="49" t="s">
        <v>55</v>
      </c>
      <c r="F27" s="52" t="s">
        <v>101</v>
      </c>
      <c r="G27" s="125" t="s">
        <v>100</v>
      </c>
      <c r="H27" s="33" t="s">
        <v>65</v>
      </c>
      <c r="I27" s="149" t="s">
        <v>66</v>
      </c>
    </row>
    <row r="28" spans="1:9" s="5" customFormat="1" ht="47.25" customHeight="1">
      <c r="A28" s="69">
        <v>5</v>
      </c>
      <c r="B28" s="55">
        <v>14</v>
      </c>
      <c r="C28" s="46" t="s">
        <v>187</v>
      </c>
      <c r="D28" s="49">
        <v>2005</v>
      </c>
      <c r="E28" s="49" t="s">
        <v>58</v>
      </c>
      <c r="F28" s="52" t="s">
        <v>188</v>
      </c>
      <c r="G28" s="125" t="s">
        <v>189</v>
      </c>
      <c r="H28" s="33" t="s">
        <v>169</v>
      </c>
      <c r="I28" s="149" t="s">
        <v>170</v>
      </c>
    </row>
    <row r="29" spans="1:9" s="5" customFormat="1" ht="47.25" customHeight="1">
      <c r="A29" s="69">
        <v>6</v>
      </c>
      <c r="B29" s="55">
        <v>54</v>
      </c>
      <c r="C29" s="46" t="s">
        <v>200</v>
      </c>
      <c r="D29" s="49">
        <v>2006</v>
      </c>
      <c r="E29" s="49" t="s">
        <v>53</v>
      </c>
      <c r="F29" s="52" t="s">
        <v>201</v>
      </c>
      <c r="G29" s="125" t="s">
        <v>99</v>
      </c>
      <c r="H29" s="33" t="s">
        <v>93</v>
      </c>
      <c r="I29" s="149" t="s">
        <v>151</v>
      </c>
    </row>
    <row r="30" spans="1:9" s="5" customFormat="1" ht="47.25" customHeight="1">
      <c r="A30" s="69">
        <v>7</v>
      </c>
      <c r="B30" s="55">
        <v>60</v>
      </c>
      <c r="C30" s="46" t="s">
        <v>202</v>
      </c>
      <c r="D30" s="49">
        <v>2006</v>
      </c>
      <c r="E30" s="49" t="s">
        <v>53</v>
      </c>
      <c r="F30" s="52" t="s">
        <v>203</v>
      </c>
      <c r="G30" s="125" t="s">
        <v>204</v>
      </c>
      <c r="H30" s="33" t="s">
        <v>205</v>
      </c>
      <c r="I30" s="149" t="s">
        <v>137</v>
      </c>
    </row>
    <row r="31" spans="1:9" s="5" customFormat="1" ht="48" customHeight="1">
      <c r="A31" s="69">
        <v>8</v>
      </c>
      <c r="B31" s="55">
        <v>38</v>
      </c>
      <c r="C31" s="46" t="s">
        <v>194</v>
      </c>
      <c r="D31" s="49">
        <v>2005</v>
      </c>
      <c r="E31" s="49" t="s">
        <v>58</v>
      </c>
      <c r="F31" s="52" t="s">
        <v>304</v>
      </c>
      <c r="G31" s="125" t="s">
        <v>220</v>
      </c>
      <c r="H31" s="33" t="s">
        <v>104</v>
      </c>
      <c r="I31" s="149" t="s">
        <v>62</v>
      </c>
    </row>
    <row r="32" spans="1:9" s="5" customFormat="1" ht="34.5" customHeight="1">
      <c r="A32" s="169" t="s">
        <v>353</v>
      </c>
      <c r="B32" s="171"/>
      <c r="C32" s="171"/>
      <c r="D32" s="171"/>
      <c r="E32" s="171"/>
      <c r="F32" s="171"/>
      <c r="G32" s="171"/>
      <c r="H32" s="171"/>
      <c r="I32" s="171"/>
    </row>
    <row r="33" spans="1:9" s="5" customFormat="1" ht="35.25" customHeight="1">
      <c r="A33" s="166" t="s">
        <v>354</v>
      </c>
      <c r="B33" s="170"/>
      <c r="C33" s="170"/>
      <c r="D33" s="170"/>
      <c r="E33" s="170"/>
      <c r="F33" s="170"/>
      <c r="G33" s="170"/>
      <c r="H33" s="170"/>
      <c r="I33" s="170"/>
    </row>
    <row r="34" spans="1:9" s="5" customFormat="1" ht="27.75" customHeight="1">
      <c r="A34" s="169" t="s">
        <v>355</v>
      </c>
      <c r="B34" s="171"/>
      <c r="C34" s="171"/>
      <c r="D34" s="171"/>
      <c r="E34" s="171"/>
      <c r="F34" s="171"/>
      <c r="G34" s="171"/>
      <c r="H34" s="171"/>
      <c r="I34" s="171"/>
    </row>
    <row r="35" spans="1:9" s="5" customFormat="1" ht="47.25" customHeight="1">
      <c r="A35" s="69">
        <v>1</v>
      </c>
      <c r="B35" s="55">
        <v>57</v>
      </c>
      <c r="C35" s="46" t="s">
        <v>174</v>
      </c>
      <c r="D35" s="49">
        <v>1994</v>
      </c>
      <c r="E35" s="49" t="s">
        <v>89</v>
      </c>
      <c r="F35" s="52" t="s">
        <v>175</v>
      </c>
      <c r="G35" s="125" t="s">
        <v>176</v>
      </c>
      <c r="H35" s="33" t="s">
        <v>177</v>
      </c>
      <c r="I35" s="149" t="s">
        <v>151</v>
      </c>
    </row>
    <row r="36" spans="1:9" s="5" customFormat="1" ht="47.25" customHeight="1">
      <c r="A36" s="69">
        <v>2</v>
      </c>
      <c r="B36" s="55">
        <v>5</v>
      </c>
      <c r="C36" s="46" t="s">
        <v>162</v>
      </c>
      <c r="D36" s="49">
        <v>1979</v>
      </c>
      <c r="E36" s="49" t="s">
        <v>56</v>
      </c>
      <c r="F36" s="52" t="s">
        <v>311</v>
      </c>
      <c r="G36" s="125" t="s">
        <v>164</v>
      </c>
      <c r="H36" s="33" t="s">
        <v>161</v>
      </c>
      <c r="I36" s="149" t="s">
        <v>165</v>
      </c>
    </row>
    <row r="37" spans="1:9" s="5" customFormat="1" ht="47.25" customHeight="1">
      <c r="A37" s="69">
        <v>3</v>
      </c>
      <c r="B37" s="55">
        <v>18</v>
      </c>
      <c r="C37" s="46" t="s">
        <v>170</v>
      </c>
      <c r="D37" s="49">
        <v>1988</v>
      </c>
      <c r="E37" s="49" t="s">
        <v>64</v>
      </c>
      <c r="F37" s="52" t="s">
        <v>190</v>
      </c>
      <c r="G37" s="125"/>
      <c r="H37" s="33" t="s">
        <v>169</v>
      </c>
      <c r="I37" s="149" t="s">
        <v>68</v>
      </c>
    </row>
    <row r="38" spans="1:9" s="5" customFormat="1" ht="47.25" customHeight="1">
      <c r="A38" s="69">
        <v>4</v>
      </c>
      <c r="B38" s="55">
        <v>59</v>
      </c>
      <c r="C38" s="46" t="s">
        <v>178</v>
      </c>
      <c r="D38" s="49">
        <v>1965</v>
      </c>
      <c r="E38" s="49" t="s">
        <v>108</v>
      </c>
      <c r="F38" s="52" t="s">
        <v>179</v>
      </c>
      <c r="G38" s="125" t="s">
        <v>180</v>
      </c>
      <c r="H38" s="33" t="s">
        <v>140</v>
      </c>
      <c r="I38" s="149" t="s">
        <v>137</v>
      </c>
    </row>
    <row r="39" spans="1:9" s="5" customFormat="1" ht="35.25" customHeight="1">
      <c r="A39" s="166" t="s">
        <v>356</v>
      </c>
      <c r="B39" s="170"/>
      <c r="C39" s="170"/>
      <c r="D39" s="170"/>
      <c r="E39" s="170"/>
      <c r="F39" s="170"/>
      <c r="G39" s="170"/>
      <c r="H39" s="170"/>
      <c r="I39" s="170"/>
    </row>
    <row r="40" spans="1:9" s="5" customFormat="1" ht="27.75" customHeight="1">
      <c r="A40" s="169" t="s">
        <v>357</v>
      </c>
      <c r="B40" s="171"/>
      <c r="C40" s="171"/>
      <c r="D40" s="171"/>
      <c r="E40" s="171"/>
      <c r="F40" s="171"/>
      <c r="G40" s="171"/>
      <c r="H40" s="171"/>
      <c r="I40" s="171"/>
    </row>
    <row r="41" spans="1:9" s="5" customFormat="1" ht="39" customHeight="1">
      <c r="A41" s="69">
        <v>1</v>
      </c>
      <c r="B41" s="55">
        <v>29</v>
      </c>
      <c r="C41" s="46" t="s">
        <v>106</v>
      </c>
      <c r="D41" s="49">
        <v>1989</v>
      </c>
      <c r="E41" s="49" t="s">
        <v>64</v>
      </c>
      <c r="F41" s="52" t="s">
        <v>239</v>
      </c>
      <c r="G41" s="125" t="s">
        <v>239</v>
      </c>
      <c r="H41" s="33" t="s">
        <v>193</v>
      </c>
      <c r="I41" s="149" t="s">
        <v>103</v>
      </c>
    </row>
    <row r="42" spans="1:9" s="5" customFormat="1" ht="39" customHeight="1">
      <c r="A42" s="69">
        <v>2</v>
      </c>
      <c r="B42" s="55">
        <v>49</v>
      </c>
      <c r="C42" s="46" t="s">
        <v>71</v>
      </c>
      <c r="D42" s="49">
        <v>1992</v>
      </c>
      <c r="E42" s="49" t="s">
        <v>64</v>
      </c>
      <c r="F42" s="52" t="s">
        <v>72</v>
      </c>
      <c r="G42" s="125" t="s">
        <v>73</v>
      </c>
      <c r="H42" s="33" t="s">
        <v>96</v>
      </c>
      <c r="I42" s="149" t="s">
        <v>67</v>
      </c>
    </row>
    <row r="43" spans="1:9" s="5" customFormat="1" ht="39" customHeight="1">
      <c r="A43" s="69">
        <v>3</v>
      </c>
      <c r="B43" s="55">
        <v>20</v>
      </c>
      <c r="C43" s="46" t="s">
        <v>54</v>
      </c>
      <c r="D43" s="49">
        <v>1988</v>
      </c>
      <c r="E43" s="49" t="s">
        <v>64</v>
      </c>
      <c r="F43" s="52" t="s">
        <v>206</v>
      </c>
      <c r="G43" s="125" t="s">
        <v>191</v>
      </c>
      <c r="H43" s="33" t="s">
        <v>143</v>
      </c>
      <c r="I43" s="149" t="s">
        <v>54</v>
      </c>
    </row>
    <row r="44" spans="1:9" s="5" customFormat="1" ht="39" customHeight="1">
      <c r="A44" s="69">
        <v>4</v>
      </c>
      <c r="B44" s="55">
        <v>62</v>
      </c>
      <c r="C44" s="46" t="s">
        <v>228</v>
      </c>
      <c r="D44" s="49">
        <v>1989</v>
      </c>
      <c r="E44" s="49" t="s">
        <v>64</v>
      </c>
      <c r="F44" s="52" t="s">
        <v>278</v>
      </c>
      <c r="G44" s="125"/>
      <c r="H44" s="33" t="s">
        <v>147</v>
      </c>
      <c r="I44" s="149" t="s">
        <v>229</v>
      </c>
    </row>
    <row r="45" spans="1:9" s="5" customFormat="1" ht="39" customHeight="1">
      <c r="A45" s="69">
        <v>5</v>
      </c>
      <c r="B45" s="55">
        <v>66</v>
      </c>
      <c r="C45" s="46" t="s">
        <v>230</v>
      </c>
      <c r="D45" s="49">
        <v>2002</v>
      </c>
      <c r="E45" s="49" t="s">
        <v>58</v>
      </c>
      <c r="F45" s="52" t="s">
        <v>231</v>
      </c>
      <c r="G45" s="125"/>
      <c r="H45" s="33" t="s">
        <v>147</v>
      </c>
      <c r="I45" s="149" t="s">
        <v>229</v>
      </c>
    </row>
    <row r="46" spans="1:9" s="5" customFormat="1" ht="39" customHeight="1">
      <c r="A46" s="69">
        <v>6</v>
      </c>
      <c r="B46" s="55">
        <v>1</v>
      </c>
      <c r="C46" s="46" t="s">
        <v>119</v>
      </c>
      <c r="D46" s="49">
        <v>1968</v>
      </c>
      <c r="E46" s="49" t="s">
        <v>56</v>
      </c>
      <c r="F46" s="52" t="s">
        <v>90</v>
      </c>
      <c r="G46" s="125" t="s">
        <v>91</v>
      </c>
      <c r="H46" s="33" t="s">
        <v>234</v>
      </c>
      <c r="I46" s="149" t="s">
        <v>86</v>
      </c>
    </row>
    <row r="47" spans="1:9" s="5" customFormat="1" ht="39" customHeight="1">
      <c r="A47" s="69">
        <v>7</v>
      </c>
      <c r="B47" s="55">
        <v>44</v>
      </c>
      <c r="C47" s="46" t="s">
        <v>221</v>
      </c>
      <c r="D47" s="49">
        <v>2005</v>
      </c>
      <c r="E47" s="49" t="s">
        <v>63</v>
      </c>
      <c r="F47" s="52" t="s">
        <v>222</v>
      </c>
      <c r="G47" s="125"/>
      <c r="H47" s="33" t="s">
        <v>147</v>
      </c>
      <c r="I47" s="149" t="s">
        <v>198</v>
      </c>
    </row>
    <row r="48" spans="1:9" s="5" customFormat="1" ht="39" customHeight="1">
      <c r="A48" s="69">
        <v>8</v>
      </c>
      <c r="B48" s="55">
        <v>53</v>
      </c>
      <c r="C48" s="46" t="s">
        <v>226</v>
      </c>
      <c r="D48" s="49"/>
      <c r="E48" s="49" t="s">
        <v>58</v>
      </c>
      <c r="F48" s="52" t="s">
        <v>87</v>
      </c>
      <c r="G48" s="125" t="s">
        <v>88</v>
      </c>
      <c r="H48" s="33" t="s">
        <v>93</v>
      </c>
      <c r="I48" s="149" t="s">
        <v>151</v>
      </c>
    </row>
    <row r="49" spans="1:9" s="5" customFormat="1" ht="39" customHeight="1">
      <c r="A49" s="69">
        <v>9</v>
      </c>
      <c r="B49" s="55">
        <v>56</v>
      </c>
      <c r="C49" s="46" t="s">
        <v>105</v>
      </c>
      <c r="D49" s="49">
        <v>2006</v>
      </c>
      <c r="E49" s="49" t="s">
        <v>55</v>
      </c>
      <c r="F49" s="52" t="s">
        <v>227</v>
      </c>
      <c r="G49" s="125"/>
      <c r="H49" s="33" t="s">
        <v>93</v>
      </c>
      <c r="I49" s="149" t="s">
        <v>151</v>
      </c>
    </row>
    <row r="50" spans="1:9" s="5" customFormat="1" ht="39" customHeight="1">
      <c r="A50" s="69">
        <v>10</v>
      </c>
      <c r="B50" s="55">
        <v>30</v>
      </c>
      <c r="C50" s="46" t="s">
        <v>106</v>
      </c>
      <c r="D50" s="49">
        <v>1989</v>
      </c>
      <c r="E50" s="49" t="s">
        <v>64</v>
      </c>
      <c r="F50" s="52" t="s">
        <v>115</v>
      </c>
      <c r="G50" s="125" t="s">
        <v>240</v>
      </c>
      <c r="H50" s="33" t="s">
        <v>193</v>
      </c>
      <c r="I50" s="149" t="s">
        <v>103</v>
      </c>
    </row>
    <row r="51" spans="1:9" s="5" customFormat="1" ht="34.5" customHeight="1">
      <c r="A51" s="169" t="s">
        <v>358</v>
      </c>
      <c r="B51" s="171"/>
      <c r="C51" s="171"/>
      <c r="D51" s="171"/>
      <c r="E51" s="171"/>
      <c r="F51" s="171"/>
      <c r="G51" s="171"/>
      <c r="H51" s="171"/>
      <c r="I51" s="171"/>
    </row>
    <row r="52" spans="1:9" s="5" customFormat="1" ht="35.25" customHeight="1">
      <c r="A52" s="231" t="s">
        <v>359</v>
      </c>
      <c r="B52" s="315"/>
      <c r="C52" s="315"/>
      <c r="D52" s="315"/>
      <c r="E52" s="315"/>
      <c r="F52" s="315"/>
      <c r="G52" s="315"/>
      <c r="H52" s="315"/>
      <c r="I52" s="316"/>
    </row>
    <row r="53" spans="1:9" s="5" customFormat="1" ht="27.75" customHeight="1">
      <c r="A53" s="169" t="s">
        <v>360</v>
      </c>
      <c r="B53" s="171"/>
      <c r="C53" s="171"/>
      <c r="D53" s="171"/>
      <c r="E53" s="171"/>
      <c r="F53" s="171"/>
      <c r="G53" s="171"/>
      <c r="H53" s="171"/>
      <c r="I53" s="171"/>
    </row>
    <row r="54" spans="1:9" s="5" customFormat="1" ht="47.25" customHeight="1">
      <c r="A54" s="69">
        <v>1</v>
      </c>
      <c r="B54" s="55">
        <v>6</v>
      </c>
      <c r="C54" s="46" t="s">
        <v>66</v>
      </c>
      <c r="D54" s="49">
        <v>1992</v>
      </c>
      <c r="E54" s="49" t="s">
        <v>56</v>
      </c>
      <c r="F54" s="52" t="s">
        <v>361</v>
      </c>
      <c r="G54" s="125" t="s">
        <v>259</v>
      </c>
      <c r="H54" s="33" t="s">
        <v>65</v>
      </c>
      <c r="I54" s="149" t="s">
        <v>70</v>
      </c>
    </row>
    <row r="55" spans="1:9" s="5" customFormat="1" ht="47.25" customHeight="1">
      <c r="A55" s="69">
        <v>2</v>
      </c>
      <c r="B55" s="55">
        <v>68</v>
      </c>
      <c r="C55" s="46" t="s">
        <v>229</v>
      </c>
      <c r="D55" s="49">
        <v>1984</v>
      </c>
      <c r="E55" s="49" t="s">
        <v>56</v>
      </c>
      <c r="F55" s="52" t="s">
        <v>365</v>
      </c>
      <c r="G55" s="125"/>
      <c r="H55" s="33" t="s">
        <v>147</v>
      </c>
      <c r="I55" s="149" t="s">
        <v>244</v>
      </c>
    </row>
    <row r="56" spans="1:9" s="5" customFormat="1" ht="47.25" customHeight="1">
      <c r="A56" s="69">
        <v>3</v>
      </c>
      <c r="B56" s="55">
        <v>24</v>
      </c>
      <c r="C56" s="46" t="s">
        <v>213</v>
      </c>
      <c r="D56" s="49">
        <v>1985</v>
      </c>
      <c r="E56" s="49" t="s">
        <v>56</v>
      </c>
      <c r="F56" s="52" t="s">
        <v>362</v>
      </c>
      <c r="G56" s="125" t="s">
        <v>260</v>
      </c>
      <c r="H56" s="33" t="s">
        <v>216</v>
      </c>
      <c r="I56" s="149" t="s">
        <v>217</v>
      </c>
    </row>
    <row r="57" spans="1:9" s="5" customFormat="1" ht="47.25" customHeight="1">
      <c r="A57" s="69">
        <v>4</v>
      </c>
      <c r="B57" s="55">
        <v>10</v>
      </c>
      <c r="C57" s="46" t="s">
        <v>70</v>
      </c>
      <c r="D57" s="49">
        <v>1974</v>
      </c>
      <c r="E57" s="49" t="s">
        <v>74</v>
      </c>
      <c r="F57" s="52" t="s">
        <v>318</v>
      </c>
      <c r="G57" s="125" t="s">
        <v>75</v>
      </c>
      <c r="H57" s="33" t="s">
        <v>65</v>
      </c>
      <c r="I57" s="149" t="s">
        <v>124</v>
      </c>
    </row>
    <row r="58" spans="1:9" s="5" customFormat="1" ht="47.25" customHeight="1">
      <c r="A58" s="69">
        <v>5</v>
      </c>
      <c r="B58" s="55">
        <v>11</v>
      </c>
      <c r="C58" s="46" t="s">
        <v>116</v>
      </c>
      <c r="D58" s="49">
        <v>1989</v>
      </c>
      <c r="E58" s="49" t="s">
        <v>64</v>
      </c>
      <c r="F58" s="52" t="s">
        <v>101</v>
      </c>
      <c r="G58" s="125" t="s">
        <v>100</v>
      </c>
      <c r="H58" s="33" t="s">
        <v>65</v>
      </c>
      <c r="I58" s="149" t="s">
        <v>70</v>
      </c>
    </row>
    <row r="59" spans="1:9" s="5" customFormat="1" ht="47.25" customHeight="1">
      <c r="A59" s="69">
        <v>6</v>
      </c>
      <c r="B59" s="55">
        <v>33</v>
      </c>
      <c r="C59" s="46" t="s">
        <v>62</v>
      </c>
      <c r="D59" s="49">
        <v>1986</v>
      </c>
      <c r="E59" s="49" t="s">
        <v>64</v>
      </c>
      <c r="F59" s="52" t="s">
        <v>363</v>
      </c>
      <c r="G59" s="125" t="s">
        <v>121</v>
      </c>
      <c r="H59" s="33" t="s">
        <v>104</v>
      </c>
      <c r="I59" s="149" t="s">
        <v>122</v>
      </c>
    </row>
    <row r="60" spans="1:9" s="5" customFormat="1" ht="47.25" customHeight="1">
      <c r="A60" s="69">
        <v>7</v>
      </c>
      <c r="B60" s="55">
        <v>39</v>
      </c>
      <c r="C60" s="46" t="s">
        <v>148</v>
      </c>
      <c r="D60" s="49">
        <v>2001</v>
      </c>
      <c r="E60" s="49" t="s">
        <v>56</v>
      </c>
      <c r="F60" s="52" t="s">
        <v>276</v>
      </c>
      <c r="G60" s="125" t="s">
        <v>243</v>
      </c>
      <c r="H60" s="33" t="s">
        <v>147</v>
      </c>
      <c r="I60" s="149" t="s">
        <v>244</v>
      </c>
    </row>
    <row r="61" spans="1:9" s="5" customFormat="1" ht="47.25" customHeight="1">
      <c r="A61" s="69">
        <v>8</v>
      </c>
      <c r="B61" s="55">
        <v>47</v>
      </c>
      <c r="C61" s="46" t="s">
        <v>71</v>
      </c>
      <c r="D61" s="49">
        <v>1992</v>
      </c>
      <c r="E61" s="49" t="s">
        <v>64</v>
      </c>
      <c r="F61" s="52" t="s">
        <v>123</v>
      </c>
      <c r="G61" s="125" t="s">
        <v>76</v>
      </c>
      <c r="H61" s="33" t="s">
        <v>96</v>
      </c>
      <c r="I61" s="149" t="s">
        <v>67</v>
      </c>
    </row>
    <row r="62" spans="1:9" s="5" customFormat="1" ht="47.25" customHeight="1">
      <c r="A62" s="69">
        <v>9</v>
      </c>
      <c r="B62" s="55">
        <v>50</v>
      </c>
      <c r="C62" s="46" t="s">
        <v>174</v>
      </c>
      <c r="D62" s="49">
        <v>1994</v>
      </c>
      <c r="E62" s="49" t="s">
        <v>89</v>
      </c>
      <c r="F62" s="52" t="s">
        <v>263</v>
      </c>
      <c r="G62" s="125" t="s">
        <v>264</v>
      </c>
      <c r="H62" s="33" t="s">
        <v>265</v>
      </c>
      <c r="I62" s="149" t="s">
        <v>151</v>
      </c>
    </row>
    <row r="63" spans="1:9" s="5" customFormat="1" ht="47.25" customHeight="1">
      <c r="A63" s="69">
        <v>10</v>
      </c>
      <c r="B63" s="55">
        <v>7</v>
      </c>
      <c r="C63" s="46" t="s">
        <v>66</v>
      </c>
      <c r="D63" s="49">
        <v>1992</v>
      </c>
      <c r="E63" s="49" t="s">
        <v>56</v>
      </c>
      <c r="F63" s="52" t="s">
        <v>125</v>
      </c>
      <c r="G63" s="125" t="s">
        <v>126</v>
      </c>
      <c r="H63" s="33" t="s">
        <v>65</v>
      </c>
      <c r="I63" s="149" t="s">
        <v>70</v>
      </c>
    </row>
    <row r="64" spans="1:9" s="5" customFormat="1" ht="47.25" customHeight="1">
      <c r="A64" s="69">
        <v>11</v>
      </c>
      <c r="B64" s="55">
        <v>65</v>
      </c>
      <c r="C64" s="46" t="s">
        <v>229</v>
      </c>
      <c r="D64" s="49">
        <v>1984</v>
      </c>
      <c r="E64" s="49" t="s">
        <v>56</v>
      </c>
      <c r="F64" s="52" t="s">
        <v>364</v>
      </c>
      <c r="G64" s="125" t="s">
        <v>266</v>
      </c>
      <c r="H64" s="33" t="s">
        <v>147</v>
      </c>
      <c r="I64" s="149" t="s">
        <v>244</v>
      </c>
    </row>
    <row r="65" spans="1:9" s="5" customFormat="1" ht="47.25" customHeight="1">
      <c r="A65" s="69">
        <v>12</v>
      </c>
      <c r="B65" s="55">
        <v>26</v>
      </c>
      <c r="C65" s="46" t="s">
        <v>213</v>
      </c>
      <c r="D65" s="49">
        <v>1985</v>
      </c>
      <c r="E65" s="49" t="s">
        <v>56</v>
      </c>
      <c r="F65" s="52" t="s">
        <v>261</v>
      </c>
      <c r="G65" s="125" t="s">
        <v>262</v>
      </c>
      <c r="H65" s="33" t="s">
        <v>216</v>
      </c>
      <c r="I65" s="149" t="s">
        <v>217</v>
      </c>
    </row>
    <row r="66" spans="1:9" s="5" customFormat="1" ht="34.5" customHeight="1">
      <c r="A66" s="169" t="s">
        <v>366</v>
      </c>
      <c r="B66" s="171"/>
      <c r="C66" s="171"/>
      <c r="D66" s="171"/>
      <c r="E66" s="171"/>
      <c r="F66" s="171"/>
      <c r="G66" s="171"/>
      <c r="H66" s="171"/>
      <c r="I66" s="171"/>
    </row>
    <row r="67" spans="1:9" s="5" customFormat="1" ht="35.25" customHeight="1">
      <c r="A67" s="166" t="s">
        <v>367</v>
      </c>
      <c r="B67" s="170"/>
      <c r="C67" s="170"/>
      <c r="D67" s="170"/>
      <c r="E67" s="170"/>
      <c r="F67" s="170"/>
      <c r="G67" s="170"/>
      <c r="H67" s="170"/>
      <c r="I67" s="170"/>
    </row>
    <row r="68" spans="1:9" s="5" customFormat="1" ht="27.75" customHeight="1">
      <c r="A68" s="169" t="s">
        <v>368</v>
      </c>
      <c r="B68" s="171"/>
      <c r="C68" s="171"/>
      <c r="D68" s="171"/>
      <c r="E68" s="171"/>
      <c r="F68" s="171"/>
      <c r="G68" s="171"/>
      <c r="H68" s="171"/>
      <c r="I68" s="171"/>
    </row>
    <row r="69" spans="1:9" s="5" customFormat="1" ht="48" customHeight="1">
      <c r="A69" s="69">
        <v>1</v>
      </c>
      <c r="B69" s="55">
        <v>34</v>
      </c>
      <c r="C69" s="46" t="s">
        <v>62</v>
      </c>
      <c r="D69" s="49">
        <v>1986</v>
      </c>
      <c r="E69" s="49" t="s">
        <v>64</v>
      </c>
      <c r="F69" s="52" t="s">
        <v>112</v>
      </c>
      <c r="G69" s="125" t="s">
        <v>241</v>
      </c>
      <c r="H69" s="33" t="s">
        <v>104</v>
      </c>
      <c r="I69" s="149" t="s">
        <v>242</v>
      </c>
    </row>
    <row r="70" spans="1:9" s="5" customFormat="1" ht="48" customHeight="1">
      <c r="A70" s="69">
        <v>2</v>
      </c>
      <c r="B70" s="55">
        <v>64</v>
      </c>
      <c r="C70" s="46" t="s">
        <v>229</v>
      </c>
      <c r="D70" s="49">
        <v>1984</v>
      </c>
      <c r="E70" s="49" t="s">
        <v>56</v>
      </c>
      <c r="F70" s="52" t="s">
        <v>319</v>
      </c>
      <c r="G70" s="125"/>
      <c r="H70" s="33" t="s">
        <v>147</v>
      </c>
      <c r="I70" s="149" t="s">
        <v>198</v>
      </c>
    </row>
    <row r="71" spans="1:9" s="5" customFormat="1" ht="48" customHeight="1">
      <c r="A71" s="69">
        <v>3</v>
      </c>
      <c r="B71" s="55">
        <v>45</v>
      </c>
      <c r="C71" s="46" t="s">
        <v>221</v>
      </c>
      <c r="D71" s="49">
        <v>2005</v>
      </c>
      <c r="E71" s="49" t="s">
        <v>63</v>
      </c>
      <c r="F71" s="52" t="s">
        <v>370</v>
      </c>
      <c r="G71" s="125" t="s">
        <v>251</v>
      </c>
      <c r="H71" s="33" t="s">
        <v>147</v>
      </c>
      <c r="I71" s="149" t="s">
        <v>198</v>
      </c>
    </row>
    <row r="72" spans="1:9" s="5" customFormat="1" ht="48" customHeight="1">
      <c r="A72" s="69">
        <v>4</v>
      </c>
      <c r="B72" s="55">
        <v>16</v>
      </c>
      <c r="C72" s="46" t="s">
        <v>170</v>
      </c>
      <c r="D72" s="49">
        <v>1988</v>
      </c>
      <c r="E72" s="49" t="s">
        <v>64</v>
      </c>
      <c r="F72" s="52" t="s">
        <v>235</v>
      </c>
      <c r="G72" s="125" t="s">
        <v>236</v>
      </c>
      <c r="H72" s="33" t="s">
        <v>169</v>
      </c>
      <c r="I72" s="149" t="s">
        <v>68</v>
      </c>
    </row>
    <row r="73" spans="1:9" s="5" customFormat="1" ht="48" customHeight="1">
      <c r="A73" s="69">
        <v>5</v>
      </c>
      <c r="B73" s="55">
        <v>25</v>
      </c>
      <c r="C73" s="46" t="s">
        <v>213</v>
      </c>
      <c r="D73" s="49">
        <v>1985</v>
      </c>
      <c r="E73" s="49" t="s">
        <v>56</v>
      </c>
      <c r="F73" s="52" t="s">
        <v>237</v>
      </c>
      <c r="G73" s="125" t="s">
        <v>238</v>
      </c>
      <c r="H73" s="33" t="s">
        <v>216</v>
      </c>
      <c r="I73" s="149" t="s">
        <v>217</v>
      </c>
    </row>
    <row r="74" spans="1:9" s="5" customFormat="1" ht="48" customHeight="1">
      <c r="A74" s="69">
        <v>6</v>
      </c>
      <c r="B74" s="55">
        <v>46</v>
      </c>
      <c r="C74" s="46" t="s">
        <v>252</v>
      </c>
      <c r="D74" s="49">
        <v>2005</v>
      </c>
      <c r="E74" s="49" t="s">
        <v>58</v>
      </c>
      <c r="F74" s="52" t="s">
        <v>253</v>
      </c>
      <c r="G74" s="125" t="s">
        <v>254</v>
      </c>
      <c r="H74" s="33" t="s">
        <v>248</v>
      </c>
      <c r="I74" s="149" t="s">
        <v>249</v>
      </c>
    </row>
    <row r="75" spans="1:9" s="5" customFormat="1" ht="48" customHeight="1">
      <c r="A75" s="69">
        <v>7</v>
      </c>
      <c r="B75" s="55">
        <v>43</v>
      </c>
      <c r="C75" s="46" t="s">
        <v>245</v>
      </c>
      <c r="D75" s="49">
        <v>2004</v>
      </c>
      <c r="E75" s="49" t="s">
        <v>58</v>
      </c>
      <c r="F75" s="52" t="s">
        <v>246</v>
      </c>
      <c r="G75" s="125" t="s">
        <v>247</v>
      </c>
      <c r="H75" s="33" t="s">
        <v>248</v>
      </c>
      <c r="I75" s="149" t="s">
        <v>249</v>
      </c>
    </row>
    <row r="76" spans="1:9" s="5" customFormat="1" ht="48" customHeight="1">
      <c r="A76" s="69">
        <v>8</v>
      </c>
      <c r="B76" s="55">
        <v>51</v>
      </c>
      <c r="C76" s="46" t="s">
        <v>113</v>
      </c>
      <c r="D76" s="49">
        <v>2001</v>
      </c>
      <c r="E76" s="49" t="s">
        <v>63</v>
      </c>
      <c r="F76" s="52" t="s">
        <v>92</v>
      </c>
      <c r="G76" s="125" t="s">
        <v>92</v>
      </c>
      <c r="H76" s="33" t="s">
        <v>93</v>
      </c>
      <c r="I76" s="149" t="s">
        <v>151</v>
      </c>
    </row>
    <row r="77" spans="1:9" s="5" customFormat="1" ht="48" customHeight="1">
      <c r="A77" s="69">
        <v>9</v>
      </c>
      <c r="B77" s="55">
        <v>63</v>
      </c>
      <c r="C77" s="46" t="s">
        <v>255</v>
      </c>
      <c r="D77" s="49">
        <v>2005</v>
      </c>
      <c r="E77" s="49" t="s">
        <v>64</v>
      </c>
      <c r="F77" s="52" t="s">
        <v>256</v>
      </c>
      <c r="G77" s="125" t="s">
        <v>257</v>
      </c>
      <c r="H77" s="33" t="s">
        <v>147</v>
      </c>
      <c r="I77" s="149" t="s">
        <v>229</v>
      </c>
    </row>
    <row r="78" spans="1:9" s="5" customFormat="1" ht="48" customHeight="1">
      <c r="A78" s="69">
        <v>10</v>
      </c>
      <c r="B78" s="55">
        <v>61</v>
      </c>
      <c r="C78" s="46" t="s">
        <v>228</v>
      </c>
      <c r="D78" s="49">
        <v>1989</v>
      </c>
      <c r="E78" s="49" t="s">
        <v>64</v>
      </c>
      <c r="F78" s="52" t="s">
        <v>329</v>
      </c>
      <c r="G78" s="125"/>
      <c r="H78" s="33" t="s">
        <v>147</v>
      </c>
      <c r="I78" s="149" t="s">
        <v>229</v>
      </c>
    </row>
    <row r="79" spans="1:9" s="5" customFormat="1" ht="48" customHeight="1">
      <c r="A79" s="69">
        <v>11</v>
      </c>
      <c r="B79" s="55">
        <v>32</v>
      </c>
      <c r="C79" s="46" t="s">
        <v>62</v>
      </c>
      <c r="D79" s="49">
        <v>1986</v>
      </c>
      <c r="E79" s="49" t="s">
        <v>64</v>
      </c>
      <c r="F79" s="52" t="s">
        <v>269</v>
      </c>
      <c r="G79" s="125" t="s">
        <v>120</v>
      </c>
      <c r="H79" s="33" t="s">
        <v>104</v>
      </c>
      <c r="I79" s="149" t="s">
        <v>122</v>
      </c>
    </row>
    <row r="80" spans="1:9" s="5" customFormat="1" ht="48" customHeight="1">
      <c r="A80" s="69">
        <v>12</v>
      </c>
      <c r="B80" s="55">
        <v>68</v>
      </c>
      <c r="C80" s="46" t="s">
        <v>229</v>
      </c>
      <c r="D80" s="49">
        <v>1984</v>
      </c>
      <c r="E80" s="49" t="s">
        <v>56</v>
      </c>
      <c r="F80" s="52" t="s">
        <v>369</v>
      </c>
      <c r="G80" s="125"/>
      <c r="H80" s="33" t="s">
        <v>147</v>
      </c>
      <c r="I80" s="149" t="s">
        <v>244</v>
      </c>
    </row>
    <row r="81" spans="1:9" s="5" customFormat="1" ht="35.25" customHeight="1">
      <c r="A81" s="166" t="s">
        <v>381</v>
      </c>
      <c r="B81" s="170"/>
      <c r="C81" s="170"/>
      <c r="D81" s="170"/>
      <c r="E81" s="170"/>
      <c r="F81" s="170"/>
      <c r="G81" s="170"/>
      <c r="H81" s="170"/>
      <c r="I81" s="170"/>
    </row>
    <row r="82" spans="1:9" s="5" customFormat="1" ht="27.75" customHeight="1">
      <c r="A82" s="169" t="s">
        <v>371</v>
      </c>
      <c r="B82" s="171"/>
      <c r="C82" s="171"/>
      <c r="D82" s="171"/>
      <c r="E82" s="171"/>
      <c r="F82" s="171"/>
      <c r="G82" s="171"/>
      <c r="H82" s="171"/>
      <c r="I82" s="171"/>
    </row>
    <row r="83" spans="1:9" s="5" customFormat="1" ht="48" customHeight="1">
      <c r="A83" s="69">
        <v>1</v>
      </c>
      <c r="B83" s="55">
        <v>44</v>
      </c>
      <c r="C83" s="46" t="s">
        <v>388</v>
      </c>
      <c r="D83" s="49">
        <v>2005</v>
      </c>
      <c r="E83" s="49" t="s">
        <v>63</v>
      </c>
      <c r="F83" s="52" t="s">
        <v>222</v>
      </c>
      <c r="G83" s="125"/>
      <c r="H83" s="33" t="s">
        <v>147</v>
      </c>
      <c r="I83" s="149" t="s">
        <v>198</v>
      </c>
    </row>
    <row r="84" spans="1:9" s="5" customFormat="1" ht="48" customHeight="1">
      <c r="A84" s="69">
        <v>2</v>
      </c>
      <c r="B84" s="55">
        <v>37</v>
      </c>
      <c r="C84" s="46" t="s">
        <v>375</v>
      </c>
      <c r="D84" s="49">
        <v>2005</v>
      </c>
      <c r="E84" s="49" t="s">
        <v>58</v>
      </c>
      <c r="F84" s="52" t="s">
        <v>303</v>
      </c>
      <c r="G84" s="125" t="s">
        <v>219</v>
      </c>
      <c r="H84" s="33" t="s">
        <v>104</v>
      </c>
      <c r="I84" s="149" t="s">
        <v>62</v>
      </c>
    </row>
    <row r="85" spans="1:9" s="5" customFormat="1" ht="48" customHeight="1">
      <c r="A85" s="69">
        <v>3</v>
      </c>
      <c r="B85" s="55">
        <v>21</v>
      </c>
      <c r="C85" s="46" t="s">
        <v>373</v>
      </c>
      <c r="D85" s="49">
        <v>2007</v>
      </c>
      <c r="E85" s="49" t="s">
        <v>58</v>
      </c>
      <c r="F85" s="52" t="s">
        <v>315</v>
      </c>
      <c r="G85" s="125" t="s">
        <v>110</v>
      </c>
      <c r="H85" s="33" t="s">
        <v>143</v>
      </c>
      <c r="I85" s="149" t="s">
        <v>54</v>
      </c>
    </row>
    <row r="86" spans="1:9" s="5" customFormat="1" ht="48" customHeight="1">
      <c r="A86" s="69">
        <v>4</v>
      </c>
      <c r="B86" s="55">
        <v>23</v>
      </c>
      <c r="C86" s="46" t="s">
        <v>374</v>
      </c>
      <c r="D86" s="49">
        <v>2006</v>
      </c>
      <c r="E86" s="49" t="s">
        <v>64</v>
      </c>
      <c r="F86" s="52" t="s">
        <v>314</v>
      </c>
      <c r="G86" s="125" t="s">
        <v>114</v>
      </c>
      <c r="H86" s="33" t="s">
        <v>143</v>
      </c>
      <c r="I86" s="149" t="s">
        <v>54</v>
      </c>
    </row>
    <row r="87" spans="1:9" s="5" customFormat="1" ht="48" customHeight="1">
      <c r="A87" s="69">
        <v>5</v>
      </c>
      <c r="B87" s="55">
        <v>12</v>
      </c>
      <c r="C87" s="52" t="s">
        <v>372</v>
      </c>
      <c r="D87" s="49">
        <v>2004</v>
      </c>
      <c r="E87" s="49" t="s">
        <v>64</v>
      </c>
      <c r="F87" s="52" t="s">
        <v>117</v>
      </c>
      <c r="G87" s="125" t="s">
        <v>118</v>
      </c>
      <c r="H87" s="33" t="s">
        <v>65</v>
      </c>
      <c r="I87" s="149" t="s">
        <v>70</v>
      </c>
    </row>
    <row r="88" spans="1:9" s="5" customFormat="1" ht="48" customHeight="1">
      <c r="A88" s="69">
        <v>6</v>
      </c>
      <c r="B88" s="55">
        <v>8</v>
      </c>
      <c r="C88" s="46" t="s">
        <v>376</v>
      </c>
      <c r="D88" s="49">
        <v>1992</v>
      </c>
      <c r="E88" s="49" t="s">
        <v>64</v>
      </c>
      <c r="F88" s="52" t="s">
        <v>208</v>
      </c>
      <c r="G88" s="125" t="s">
        <v>209</v>
      </c>
      <c r="H88" s="33" t="s">
        <v>65</v>
      </c>
      <c r="I88" s="149" t="s">
        <v>70</v>
      </c>
    </row>
    <row r="89" spans="1:9" s="5" customFormat="1" ht="48" customHeight="1">
      <c r="A89" s="69">
        <v>7</v>
      </c>
      <c r="B89" s="55">
        <v>28</v>
      </c>
      <c r="C89" s="46" t="s">
        <v>379</v>
      </c>
      <c r="D89" s="49">
        <v>1989</v>
      </c>
      <c r="E89" s="49" t="s">
        <v>64</v>
      </c>
      <c r="F89" s="52" t="s">
        <v>107</v>
      </c>
      <c r="G89" s="125" t="s">
        <v>218</v>
      </c>
      <c r="H89" s="33" t="s">
        <v>193</v>
      </c>
      <c r="I89" s="149" t="s">
        <v>103</v>
      </c>
    </row>
    <row r="90" spans="1:9" s="5" customFormat="1" ht="48" customHeight="1">
      <c r="A90" s="69">
        <v>8</v>
      </c>
      <c r="B90" s="55">
        <v>41</v>
      </c>
      <c r="C90" s="46" t="s">
        <v>380</v>
      </c>
      <c r="D90" s="49">
        <v>2001</v>
      </c>
      <c r="E90" s="49" t="s">
        <v>56</v>
      </c>
      <c r="F90" s="52" t="s">
        <v>321</v>
      </c>
      <c r="G90" s="125"/>
      <c r="H90" s="33" t="s">
        <v>147</v>
      </c>
      <c r="I90" s="149" t="s">
        <v>198</v>
      </c>
    </row>
    <row r="91" spans="1:9" s="5" customFormat="1" ht="48" customHeight="1">
      <c r="A91" s="69">
        <v>9</v>
      </c>
      <c r="B91" s="55">
        <v>17</v>
      </c>
      <c r="C91" s="46" t="s">
        <v>377</v>
      </c>
      <c r="D91" s="49">
        <v>1988</v>
      </c>
      <c r="E91" s="49" t="s">
        <v>210</v>
      </c>
      <c r="F91" s="52" t="s">
        <v>232</v>
      </c>
      <c r="G91" s="125" t="s">
        <v>211</v>
      </c>
      <c r="H91" s="33" t="s">
        <v>169</v>
      </c>
      <c r="I91" s="149" t="s">
        <v>170</v>
      </c>
    </row>
    <row r="92" spans="1:9" s="5" customFormat="1" ht="48" customHeight="1">
      <c r="A92" s="69">
        <v>10</v>
      </c>
      <c r="B92" s="55">
        <v>27</v>
      </c>
      <c r="C92" s="46" t="s">
        <v>378</v>
      </c>
      <c r="D92" s="49">
        <v>1985</v>
      </c>
      <c r="E92" s="49" t="s">
        <v>56</v>
      </c>
      <c r="F92" s="52" t="s">
        <v>214</v>
      </c>
      <c r="G92" s="125" t="s">
        <v>215</v>
      </c>
      <c r="H92" s="33" t="s">
        <v>216</v>
      </c>
      <c r="I92" s="149" t="s">
        <v>217</v>
      </c>
    </row>
  </sheetData>
  <sheetProtection/>
  <mergeCells count="34"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I8"/>
    <mergeCell ref="A9:I9"/>
    <mergeCell ref="A68:I68"/>
    <mergeCell ref="A81:I81"/>
    <mergeCell ref="A15:I15"/>
    <mergeCell ref="A16:I16"/>
    <mergeCell ref="A82:I82"/>
    <mergeCell ref="A10:I10"/>
    <mergeCell ref="A40:I40"/>
    <mergeCell ref="A51:I51"/>
    <mergeCell ref="A52:I52"/>
    <mergeCell ref="A53:I53"/>
    <mergeCell ref="A66:I66"/>
    <mergeCell ref="A67:I67"/>
    <mergeCell ref="A22:I22"/>
    <mergeCell ref="A23:I23"/>
    <mergeCell ref="A32:I32"/>
    <mergeCell ref="A33:I33"/>
    <mergeCell ref="A34:I34"/>
    <mergeCell ref="A39:I39"/>
  </mergeCells>
  <printOptions horizontalCentered="1"/>
  <pageMargins left="0" right="0" top="0" bottom="0" header="0" footer="0"/>
  <pageSetup horizontalDpi="600" verticalDpi="600" orientation="portrait" paperSize="9" scale="41" r:id="rId2"/>
  <rowBreaks count="1" manualBreakCount="1">
    <brk id="5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view="pageBreakPreview" zoomScale="40" zoomScaleNormal="42" zoomScaleSheetLayoutView="40" zoomScalePageLayoutView="0" workbookViewId="0" topLeftCell="A1">
      <selection activeCell="A4" sqref="A4:N4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6384" width="9.140625" style="1" customWidth="1"/>
  </cols>
  <sheetData>
    <row r="1" spans="1:14" s="3" customFormat="1" ht="72.75" customHeight="1">
      <c r="A1" s="197" t="s">
        <v>288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3" customFormat="1" ht="27.75" customHeight="1">
      <c r="A2" s="198" t="s">
        <v>287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3" customFormat="1" ht="39.7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3" customFormat="1" ht="35.25" customHeight="1">
      <c r="A4" s="199">
        <v>43903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" customFormat="1" ht="36" customHeight="1">
      <c r="A5" s="198" t="s">
        <v>290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s="3" customFormat="1" ht="42" customHeight="1">
      <c r="A6" s="198" t="s">
        <v>43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4" customFormat="1" ht="29.25" customHeight="1">
      <c r="A7" s="195" t="s">
        <v>16</v>
      </c>
      <c r="B7" s="189" t="s">
        <v>4</v>
      </c>
      <c r="C7" s="191" t="s">
        <v>2</v>
      </c>
      <c r="D7" s="189" t="s">
        <v>7</v>
      </c>
      <c r="E7" s="189" t="s">
        <v>5</v>
      </c>
      <c r="F7" s="191" t="s">
        <v>3</v>
      </c>
      <c r="G7" s="193" t="s">
        <v>23</v>
      </c>
      <c r="H7" s="191" t="s">
        <v>24</v>
      </c>
      <c r="I7" s="191" t="s">
        <v>26</v>
      </c>
      <c r="J7" s="187" t="s">
        <v>13</v>
      </c>
      <c r="K7" s="187"/>
      <c r="L7" s="187"/>
      <c r="M7" s="187"/>
      <c r="N7" s="185"/>
    </row>
    <row r="8" spans="1:14" s="4" customFormat="1" ht="30.75" customHeight="1">
      <c r="A8" s="195"/>
      <c r="B8" s="189"/>
      <c r="C8" s="191"/>
      <c r="D8" s="189"/>
      <c r="E8" s="189"/>
      <c r="F8" s="191"/>
      <c r="G8" s="194"/>
      <c r="H8" s="191"/>
      <c r="I8" s="191"/>
      <c r="J8" s="187" t="s">
        <v>28</v>
      </c>
      <c r="K8" s="188"/>
      <c r="L8" s="187"/>
      <c r="M8" s="188"/>
      <c r="N8" s="185"/>
    </row>
    <row r="9" spans="1:16" s="4" customFormat="1" ht="36.75" customHeight="1">
      <c r="A9" s="196"/>
      <c r="B9" s="190"/>
      <c r="C9" s="192"/>
      <c r="D9" s="190"/>
      <c r="E9" s="190"/>
      <c r="F9" s="192"/>
      <c r="G9" s="194"/>
      <c r="H9" s="192"/>
      <c r="I9" s="192"/>
      <c r="J9" s="136" t="s">
        <v>41</v>
      </c>
      <c r="K9" s="137" t="s">
        <v>42</v>
      </c>
      <c r="L9" s="136"/>
      <c r="M9" s="137"/>
      <c r="N9" s="186"/>
      <c r="O9" s="63">
        <v>52</v>
      </c>
      <c r="P9" s="63">
        <v>0</v>
      </c>
    </row>
    <row r="10" spans="1:14" s="5" customFormat="1" ht="73.5" customHeight="1" hidden="1">
      <c r="A10" s="82"/>
      <c r="B10" s="83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84"/>
      <c r="H10" s="68" t="s">
        <v>19</v>
      </c>
      <c r="I10" s="68" t="s">
        <v>11</v>
      </c>
      <c r="J10" s="68"/>
      <c r="K10" s="68"/>
      <c r="L10" s="92" t="s">
        <v>14</v>
      </c>
      <c r="M10" s="93" t="s">
        <v>15</v>
      </c>
      <c r="N10" s="95"/>
    </row>
    <row r="11" spans="1:16" s="5" customFormat="1" ht="169.5" customHeight="1">
      <c r="A11" s="69">
        <v>1</v>
      </c>
      <c r="B11" s="55">
        <v>58</v>
      </c>
      <c r="C11" s="30" t="s">
        <v>137</v>
      </c>
      <c r="D11" s="54">
        <v>1972</v>
      </c>
      <c r="E11" s="54" t="s">
        <v>56</v>
      </c>
      <c r="F11" s="30" t="s">
        <v>138</v>
      </c>
      <c r="G11" s="46" t="s">
        <v>139</v>
      </c>
      <c r="H11" s="30" t="s">
        <v>140</v>
      </c>
      <c r="I11" s="30" t="s">
        <v>141</v>
      </c>
      <c r="J11" s="103">
        <v>11</v>
      </c>
      <c r="K11" s="71">
        <v>93.43</v>
      </c>
      <c r="L11" s="103"/>
      <c r="M11" s="71"/>
      <c r="N11" s="103"/>
      <c r="O11" s="7">
        <f>(K11-$O$9)/4</f>
        <v>10.357500000000002</v>
      </c>
      <c r="P11" s="7">
        <f>(M11-$P$9)/4</f>
        <v>0</v>
      </c>
    </row>
    <row r="12" spans="1:13" s="3" customFormat="1" ht="40.5" customHeight="1">
      <c r="A12" s="16"/>
      <c r="B12" s="16"/>
      <c r="D12" s="9" t="s">
        <v>291</v>
      </c>
      <c r="E12" s="24"/>
      <c r="F12" s="8"/>
      <c r="G12" s="8"/>
      <c r="H12" s="17"/>
      <c r="I12" s="9" t="s">
        <v>289</v>
      </c>
      <c r="J12" s="9"/>
      <c r="K12" s="9"/>
      <c r="M12" s="16"/>
    </row>
    <row r="13" spans="1:13" s="3" customFormat="1" ht="40.5" customHeight="1">
      <c r="A13" s="16"/>
      <c r="B13" s="16"/>
      <c r="D13" s="9" t="s">
        <v>134</v>
      </c>
      <c r="E13" s="24"/>
      <c r="F13" s="8"/>
      <c r="G13" s="8"/>
      <c r="H13" s="17"/>
      <c r="I13" s="9" t="s">
        <v>78</v>
      </c>
      <c r="J13" s="9"/>
      <c r="K13" s="9"/>
      <c r="M13" s="16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19">
    <mergeCell ref="A7:A9"/>
    <mergeCell ref="B7:B9"/>
    <mergeCell ref="C7:C9"/>
    <mergeCell ref="A1:N1"/>
    <mergeCell ref="A2:N2"/>
    <mergeCell ref="A3:N3"/>
    <mergeCell ref="A4:N4"/>
    <mergeCell ref="A5:N5"/>
    <mergeCell ref="A6:N6"/>
    <mergeCell ref="J7:M7"/>
    <mergeCell ref="N7:N9"/>
    <mergeCell ref="J8:K8"/>
    <mergeCell ref="L8:M8"/>
    <mergeCell ref="D7:D9"/>
    <mergeCell ref="E7:E9"/>
    <mergeCell ref="F7:F9"/>
    <mergeCell ref="G7:G9"/>
    <mergeCell ref="H7:H9"/>
    <mergeCell ref="I7:I9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5"/>
  <sheetViews>
    <sheetView view="pageBreakPreview" zoomScale="35" zoomScaleNormal="39" zoomScaleSheetLayoutView="35" zoomScalePageLayoutView="0" workbookViewId="0" topLeftCell="A1">
      <selection activeCell="A15" sqref="A15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49.57421875" style="1" customWidth="1"/>
    <col min="8" max="8" width="62.140625" style="1" customWidth="1"/>
    <col min="9" max="9" width="55.0039062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7.421875" style="1" customWidth="1"/>
    <col min="17" max="16384" width="9.140625" style="1" customWidth="1"/>
  </cols>
  <sheetData>
    <row r="1" spans="1:14" s="3" customFormat="1" ht="68.25" customHeight="1">
      <c r="A1" s="200" t="s">
        <v>133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11"/>
      <c r="M1" s="211"/>
      <c r="N1" s="211"/>
    </row>
    <row r="2" spans="1:14" s="3" customFormat="1" ht="30.75" customHeight="1">
      <c r="A2" s="200" t="s">
        <v>136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11"/>
      <c r="M2" s="211"/>
      <c r="N2" s="211"/>
    </row>
    <row r="3" spans="1:14" s="3" customFormat="1" ht="35.2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11"/>
      <c r="M3" s="211"/>
      <c r="N3" s="211"/>
    </row>
    <row r="4" spans="1:14" s="3" customFormat="1" ht="39" customHeight="1">
      <c r="A4" s="202">
        <v>43905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11"/>
      <c r="M4" s="211"/>
      <c r="N4" s="211"/>
    </row>
    <row r="5" spans="1:14" s="3" customFormat="1" ht="40.5" customHeight="1">
      <c r="A5" s="200" t="s">
        <v>345</v>
      </c>
      <c r="B5" s="200"/>
      <c r="C5" s="200"/>
      <c r="D5" s="200"/>
      <c r="E5" s="200"/>
      <c r="F5" s="200"/>
      <c r="G5" s="200"/>
      <c r="H5" s="200"/>
      <c r="I5" s="200"/>
      <c r="J5" s="201"/>
      <c r="K5" s="201"/>
      <c r="L5" s="211"/>
      <c r="M5" s="211"/>
      <c r="N5" s="211"/>
    </row>
    <row r="6" spans="1:14" s="3" customFormat="1" ht="52.5" customHeight="1">
      <c r="A6" s="200" t="s">
        <v>44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11"/>
      <c r="M6" s="211"/>
      <c r="N6" s="211"/>
    </row>
    <row r="7" spans="1:14" s="4" customFormat="1" ht="35.25" customHeight="1">
      <c r="A7" s="326" t="s">
        <v>16</v>
      </c>
      <c r="B7" s="322" t="s">
        <v>4</v>
      </c>
      <c r="C7" s="330" t="s">
        <v>2</v>
      </c>
      <c r="D7" s="322" t="s">
        <v>7</v>
      </c>
      <c r="E7" s="322" t="s">
        <v>5</v>
      </c>
      <c r="F7" s="330" t="s">
        <v>3</v>
      </c>
      <c r="G7" s="334" t="s">
        <v>23</v>
      </c>
      <c r="H7" s="328" t="s">
        <v>0</v>
      </c>
      <c r="I7" s="328" t="s">
        <v>6</v>
      </c>
      <c r="J7" s="332" t="s">
        <v>13</v>
      </c>
      <c r="K7" s="332"/>
      <c r="L7" s="333"/>
      <c r="M7" s="333"/>
      <c r="N7" s="324"/>
    </row>
    <row r="8" spans="1:14" s="4" customFormat="1" ht="30.75" customHeight="1">
      <c r="A8" s="326"/>
      <c r="B8" s="322"/>
      <c r="C8" s="330"/>
      <c r="D8" s="322"/>
      <c r="E8" s="322"/>
      <c r="F8" s="330"/>
      <c r="G8" s="335"/>
      <c r="H8" s="328"/>
      <c r="I8" s="328"/>
      <c r="J8" s="324" t="s">
        <v>28</v>
      </c>
      <c r="K8" s="325"/>
      <c r="L8" s="324" t="s">
        <v>22</v>
      </c>
      <c r="M8" s="325"/>
      <c r="N8" s="336"/>
    </row>
    <row r="9" spans="1:16" s="4" customFormat="1" ht="29.25" customHeight="1">
      <c r="A9" s="327"/>
      <c r="B9" s="323"/>
      <c r="C9" s="331"/>
      <c r="D9" s="323"/>
      <c r="E9" s="323"/>
      <c r="F9" s="331"/>
      <c r="G9" s="335"/>
      <c r="H9" s="329"/>
      <c r="I9" s="329"/>
      <c r="J9" s="77" t="s">
        <v>17</v>
      </c>
      <c r="K9" s="78" t="s">
        <v>15</v>
      </c>
      <c r="L9" s="77" t="s">
        <v>17</v>
      </c>
      <c r="M9" s="78" t="s">
        <v>15</v>
      </c>
      <c r="N9" s="336"/>
      <c r="O9" s="57">
        <v>69</v>
      </c>
      <c r="P9" s="57">
        <v>35</v>
      </c>
    </row>
    <row r="10" spans="1:14" s="5" customFormat="1" ht="73.5" customHeight="1" hidden="1">
      <c r="A10" s="82"/>
      <c r="B10" s="83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84"/>
      <c r="H10" s="68" t="s">
        <v>19</v>
      </c>
      <c r="I10" s="68" t="s">
        <v>11</v>
      </c>
      <c r="J10" s="80" t="s">
        <v>14</v>
      </c>
      <c r="K10" s="81" t="s">
        <v>15</v>
      </c>
      <c r="L10" s="80" t="s">
        <v>14</v>
      </c>
      <c r="M10" s="81" t="s">
        <v>15</v>
      </c>
      <c r="N10" s="81"/>
    </row>
    <row r="11" spans="1:16" s="5" customFormat="1" ht="143.25" customHeight="1">
      <c r="A11" s="86">
        <v>1</v>
      </c>
      <c r="B11" s="61">
        <v>4</v>
      </c>
      <c r="C11" s="31" t="s">
        <v>159</v>
      </c>
      <c r="D11" s="29">
        <v>2008</v>
      </c>
      <c r="E11" s="29" t="s">
        <v>53</v>
      </c>
      <c r="F11" s="31" t="s">
        <v>281</v>
      </c>
      <c r="G11" s="42" t="s">
        <v>160</v>
      </c>
      <c r="H11" s="50" t="s">
        <v>161</v>
      </c>
      <c r="I11" s="98" t="s">
        <v>162</v>
      </c>
      <c r="J11" s="67">
        <v>0</v>
      </c>
      <c r="K11" s="72">
        <v>61.8</v>
      </c>
      <c r="L11" s="67"/>
      <c r="M11" s="72"/>
      <c r="N11" s="73"/>
      <c r="O11" s="90">
        <f>(K11-$O$9)/4</f>
        <v>-1.8000000000000007</v>
      </c>
      <c r="P11" s="90">
        <f>(M11-$P$9)/1</f>
        <v>-35</v>
      </c>
    </row>
    <row r="12" spans="1:16" s="5" customFormat="1" ht="143.25" customHeight="1">
      <c r="A12" s="86">
        <v>2</v>
      </c>
      <c r="B12" s="61">
        <v>55</v>
      </c>
      <c r="C12" s="31" t="s">
        <v>149</v>
      </c>
      <c r="D12" s="29">
        <v>2006</v>
      </c>
      <c r="E12" s="29" t="s">
        <v>53</v>
      </c>
      <c r="F12" s="31" t="s">
        <v>150</v>
      </c>
      <c r="G12" s="42"/>
      <c r="H12" s="50" t="s">
        <v>93</v>
      </c>
      <c r="I12" s="98" t="s">
        <v>151</v>
      </c>
      <c r="J12" s="67">
        <v>6</v>
      </c>
      <c r="K12" s="72">
        <v>73.94</v>
      </c>
      <c r="L12" s="67"/>
      <c r="M12" s="72"/>
      <c r="N12" s="73"/>
      <c r="O12" s="90">
        <f>(K12-$O$9)/4</f>
        <v>1.2349999999999994</v>
      </c>
      <c r="P12" s="90">
        <f>(M12-$P$9)/1</f>
        <v>-35</v>
      </c>
    </row>
    <row r="13" spans="1:16" s="5" customFormat="1" ht="143.25" customHeight="1">
      <c r="A13" s="86">
        <v>3</v>
      </c>
      <c r="B13" s="61">
        <v>22</v>
      </c>
      <c r="C13" s="31" t="s">
        <v>144</v>
      </c>
      <c r="D13" s="29">
        <v>2009</v>
      </c>
      <c r="E13" s="29" t="s">
        <v>53</v>
      </c>
      <c r="F13" s="31" t="s">
        <v>59</v>
      </c>
      <c r="G13" s="42" t="s">
        <v>60</v>
      </c>
      <c r="H13" s="50" t="s">
        <v>143</v>
      </c>
      <c r="I13" s="98" t="s">
        <v>54</v>
      </c>
      <c r="J13" s="67">
        <v>6</v>
      </c>
      <c r="K13" s="72">
        <v>75.48</v>
      </c>
      <c r="L13" s="67"/>
      <c r="M13" s="72"/>
      <c r="N13" s="73"/>
      <c r="O13" s="90">
        <f>(K13-$O$9)/4</f>
        <v>1.620000000000001</v>
      </c>
      <c r="P13" s="90">
        <f>(M13-$P$9)/1</f>
        <v>-35</v>
      </c>
    </row>
    <row r="14" spans="1:16" s="5" customFormat="1" ht="143.25" customHeight="1">
      <c r="A14" s="86">
        <v>4</v>
      </c>
      <c r="B14" s="61">
        <v>15</v>
      </c>
      <c r="C14" s="31" t="s">
        <v>167</v>
      </c>
      <c r="D14" s="29">
        <v>2006</v>
      </c>
      <c r="E14" s="29" t="s">
        <v>53</v>
      </c>
      <c r="F14" s="31" t="s">
        <v>348</v>
      </c>
      <c r="G14" s="42" t="s">
        <v>168</v>
      </c>
      <c r="H14" s="50" t="s">
        <v>169</v>
      </c>
      <c r="I14" s="98" t="s">
        <v>170</v>
      </c>
      <c r="J14" s="67">
        <v>12</v>
      </c>
      <c r="K14" s="72">
        <v>63.5</v>
      </c>
      <c r="L14" s="67"/>
      <c r="M14" s="72"/>
      <c r="N14" s="73"/>
      <c r="O14" s="90">
        <f>(K14-$O$9)/4</f>
        <v>-1.375</v>
      </c>
      <c r="P14" s="90">
        <f>(M14-$P$9)/1</f>
        <v>-35</v>
      </c>
    </row>
    <row r="15" spans="1:14" s="3" customFormat="1" ht="48" customHeight="1">
      <c r="A15" s="16"/>
      <c r="B15" s="16"/>
      <c r="C15" s="16"/>
      <c r="D15" s="145" t="s">
        <v>291</v>
      </c>
      <c r="E15" s="353"/>
      <c r="F15" s="354"/>
      <c r="G15" s="354"/>
      <c r="H15" s="126"/>
      <c r="I15" s="145" t="s">
        <v>289</v>
      </c>
      <c r="K15" s="16"/>
      <c r="L15" s="16"/>
      <c r="M15" s="16"/>
      <c r="N15" s="16"/>
    </row>
    <row r="16" spans="1:14" s="3" customFormat="1" ht="48" customHeight="1">
      <c r="A16" s="16"/>
      <c r="B16" s="16"/>
      <c r="C16" s="16"/>
      <c r="D16" s="145" t="s">
        <v>127</v>
      </c>
      <c r="E16" s="353"/>
      <c r="F16" s="354"/>
      <c r="G16" s="354"/>
      <c r="H16" s="126"/>
      <c r="I16" s="145" t="s">
        <v>78</v>
      </c>
      <c r="K16" s="16"/>
      <c r="L16" s="16"/>
      <c r="M16" s="16"/>
      <c r="N16" s="16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>
      <c r="C32" s="1"/>
    </row>
    <row r="33" ht="25.5" customHeight="1">
      <c r="C33" s="1"/>
    </row>
    <row r="45" ht="12.75">
      <c r="G45" s="146"/>
    </row>
  </sheetData>
  <sheetProtection/>
  <mergeCells count="19">
    <mergeCell ref="H7:H9"/>
    <mergeCell ref="I7:I9"/>
    <mergeCell ref="J7:M7"/>
    <mergeCell ref="N7:N9"/>
    <mergeCell ref="J8:K8"/>
    <mergeCell ref="A7:A9"/>
    <mergeCell ref="G7:G9"/>
    <mergeCell ref="B7:B9"/>
    <mergeCell ref="C7:C9"/>
    <mergeCell ref="D7:D9"/>
    <mergeCell ref="E7:E9"/>
    <mergeCell ref="F7:F9"/>
    <mergeCell ref="L8:M8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6"/>
  <sheetViews>
    <sheetView view="pageBreakPreview" zoomScale="34" zoomScaleNormal="39" zoomScaleSheetLayoutView="34" zoomScalePageLayoutView="0" workbookViewId="0" topLeftCell="A3">
      <selection activeCell="J13" sqref="J1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8515625" style="1" customWidth="1"/>
    <col min="6" max="6" width="55.421875" style="1" customWidth="1"/>
    <col min="7" max="7" width="53.28125" style="1" customWidth="1"/>
    <col min="8" max="8" width="62.140625" style="1" customWidth="1"/>
    <col min="9" max="9" width="56.8515625" style="1" customWidth="1"/>
    <col min="10" max="10" width="20.57421875" style="1" customWidth="1"/>
    <col min="11" max="11" width="23.00390625" style="1" customWidth="1"/>
    <col min="12" max="12" width="20.57421875" style="1" customWidth="1"/>
    <col min="13" max="13" width="23.140625" style="1" customWidth="1"/>
    <col min="14" max="14" width="19.140625" style="1" customWidth="1"/>
    <col min="15" max="16" width="20.28125" style="15" customWidth="1"/>
    <col min="17" max="16384" width="9.140625" style="1" customWidth="1"/>
  </cols>
  <sheetData>
    <row r="1" spans="1:16" s="3" customFormat="1" ht="76.5" customHeight="1">
      <c r="A1" s="198" t="s">
        <v>33</v>
      </c>
      <c r="B1" s="198"/>
      <c r="C1" s="198"/>
      <c r="D1" s="198"/>
      <c r="E1" s="198"/>
      <c r="F1" s="198"/>
      <c r="G1" s="198"/>
      <c r="H1" s="198"/>
      <c r="I1" s="198"/>
      <c r="J1" s="337"/>
      <c r="K1" s="337"/>
      <c r="L1" s="337"/>
      <c r="M1" s="337"/>
      <c r="N1" s="338"/>
      <c r="O1" s="11"/>
      <c r="P1" s="11"/>
    </row>
    <row r="2" spans="1:16" s="3" customFormat="1" ht="30.75" customHeight="1">
      <c r="A2" s="200" t="s">
        <v>287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01"/>
      <c r="M2" s="201"/>
      <c r="N2" s="211"/>
      <c r="O2" s="11"/>
      <c r="P2" s="11"/>
    </row>
    <row r="3" spans="1:16" s="3" customFormat="1" ht="35.2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01"/>
      <c r="M3" s="201"/>
      <c r="N3" s="211"/>
      <c r="O3" s="11"/>
      <c r="P3" s="11"/>
    </row>
    <row r="4" spans="1:16" s="3" customFormat="1" ht="39" customHeight="1">
      <c r="A4" s="202">
        <v>43905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01"/>
      <c r="M4" s="201"/>
      <c r="N4" s="211"/>
      <c r="O4" s="11"/>
      <c r="P4" s="11"/>
    </row>
    <row r="5" spans="1:16" s="3" customFormat="1" ht="46.5" customHeight="1">
      <c r="A5" s="198" t="s">
        <v>349</v>
      </c>
      <c r="B5" s="198"/>
      <c r="C5" s="198"/>
      <c r="D5" s="198"/>
      <c r="E5" s="198"/>
      <c r="F5" s="198"/>
      <c r="G5" s="198"/>
      <c r="H5" s="198"/>
      <c r="I5" s="198"/>
      <c r="J5" s="337"/>
      <c r="K5" s="337"/>
      <c r="L5" s="337"/>
      <c r="M5" s="337"/>
      <c r="N5" s="338"/>
      <c r="O5" s="11"/>
      <c r="P5" s="11"/>
    </row>
    <row r="6" spans="1:16" s="3" customFormat="1" ht="52.5" customHeight="1">
      <c r="A6" s="200" t="s">
        <v>43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01"/>
      <c r="M6" s="201"/>
      <c r="N6" s="211"/>
      <c r="O6" s="11"/>
      <c r="P6" s="11"/>
    </row>
    <row r="7" spans="1:16" s="4" customFormat="1" ht="35.25" customHeight="1">
      <c r="A7" s="195" t="s">
        <v>16</v>
      </c>
      <c r="B7" s="189" t="s">
        <v>4</v>
      </c>
      <c r="C7" s="191" t="s">
        <v>2</v>
      </c>
      <c r="D7" s="189" t="s">
        <v>7</v>
      </c>
      <c r="E7" s="189" t="s">
        <v>5</v>
      </c>
      <c r="F7" s="191" t="s">
        <v>3</v>
      </c>
      <c r="G7" s="212" t="s">
        <v>23</v>
      </c>
      <c r="H7" s="269" t="s">
        <v>0</v>
      </c>
      <c r="I7" s="269" t="s">
        <v>6</v>
      </c>
      <c r="J7" s="317" t="s">
        <v>13</v>
      </c>
      <c r="K7" s="318"/>
      <c r="L7" s="319"/>
      <c r="M7" s="320"/>
      <c r="N7" s="185"/>
      <c r="O7" s="11"/>
      <c r="P7" s="11"/>
    </row>
    <row r="8" spans="1:16" s="4" customFormat="1" ht="30.75" customHeight="1">
      <c r="A8" s="195"/>
      <c r="B8" s="189"/>
      <c r="C8" s="191"/>
      <c r="D8" s="189"/>
      <c r="E8" s="189"/>
      <c r="F8" s="191"/>
      <c r="G8" s="280"/>
      <c r="H8" s="269"/>
      <c r="I8" s="269"/>
      <c r="J8" s="207" t="s">
        <v>28</v>
      </c>
      <c r="K8" s="321"/>
      <c r="L8" s="207"/>
      <c r="M8" s="321"/>
      <c r="N8" s="185"/>
      <c r="O8" s="11"/>
      <c r="P8" s="11"/>
    </row>
    <row r="9" spans="1:16" s="4" customFormat="1" ht="35.25" customHeight="1">
      <c r="A9" s="196"/>
      <c r="B9" s="190"/>
      <c r="C9" s="192"/>
      <c r="D9" s="190"/>
      <c r="E9" s="190"/>
      <c r="F9" s="192"/>
      <c r="G9" s="280"/>
      <c r="H9" s="270"/>
      <c r="I9" s="270"/>
      <c r="J9" s="152" t="s">
        <v>14</v>
      </c>
      <c r="K9" s="117" t="s">
        <v>15</v>
      </c>
      <c r="L9" s="152"/>
      <c r="M9" s="117"/>
      <c r="N9" s="213"/>
      <c r="O9" s="56">
        <v>69</v>
      </c>
      <c r="P9" s="56"/>
    </row>
    <row r="10" spans="1:16" s="5" customFormat="1" ht="73.5" customHeight="1" hidden="1">
      <c r="A10" s="82"/>
      <c r="B10" s="83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84"/>
      <c r="H10" s="68" t="s">
        <v>19</v>
      </c>
      <c r="I10" s="68" t="s">
        <v>11</v>
      </c>
      <c r="J10" s="80" t="s">
        <v>14</v>
      </c>
      <c r="K10" s="80"/>
      <c r="L10" s="80"/>
      <c r="M10" s="81" t="s">
        <v>15</v>
      </c>
      <c r="N10" s="81"/>
      <c r="O10" s="11"/>
      <c r="P10" s="11"/>
    </row>
    <row r="11" spans="1:16" s="5" customFormat="1" ht="159" customHeight="1">
      <c r="A11" s="69">
        <v>1</v>
      </c>
      <c r="B11" s="55">
        <v>2</v>
      </c>
      <c r="C11" s="113" t="s">
        <v>182</v>
      </c>
      <c r="D11" s="29">
        <v>2004</v>
      </c>
      <c r="E11" s="29" t="s">
        <v>63</v>
      </c>
      <c r="F11" s="113" t="s">
        <v>183</v>
      </c>
      <c r="G11" s="42" t="s">
        <v>184</v>
      </c>
      <c r="H11" s="59" t="s">
        <v>185</v>
      </c>
      <c r="I11" s="112" t="s">
        <v>186</v>
      </c>
      <c r="J11" s="114">
        <v>0</v>
      </c>
      <c r="K11" s="115">
        <v>56.75</v>
      </c>
      <c r="L11" s="114"/>
      <c r="M11" s="115"/>
      <c r="N11" s="107"/>
      <c r="O11" s="66">
        <f>(K11-$O$9)/4</f>
        <v>-3.0625</v>
      </c>
      <c r="P11" s="66">
        <f>(M11-$P$9)/4</f>
        <v>0</v>
      </c>
    </row>
    <row r="12" spans="1:16" s="5" customFormat="1" ht="159" customHeight="1">
      <c r="A12" s="69">
        <v>2</v>
      </c>
      <c r="B12" s="55">
        <v>40</v>
      </c>
      <c r="C12" s="113" t="s">
        <v>148</v>
      </c>
      <c r="D12" s="29">
        <v>2001</v>
      </c>
      <c r="E12" s="29" t="s">
        <v>56</v>
      </c>
      <c r="F12" s="113" t="s">
        <v>196</v>
      </c>
      <c r="G12" s="42" t="s">
        <v>197</v>
      </c>
      <c r="H12" s="59" t="s">
        <v>147</v>
      </c>
      <c r="I12" s="112" t="s">
        <v>198</v>
      </c>
      <c r="J12" s="114">
        <v>0</v>
      </c>
      <c r="K12" s="115">
        <v>65.85</v>
      </c>
      <c r="L12" s="114"/>
      <c r="M12" s="115"/>
      <c r="N12" s="107"/>
      <c r="O12" s="66">
        <f>(K12-$O$9)/4</f>
        <v>-0.7875000000000014</v>
      </c>
      <c r="P12" s="66">
        <f>(M12-$P$9)/4</f>
        <v>0</v>
      </c>
    </row>
    <row r="13" spans="1:16" s="5" customFormat="1" ht="159" customHeight="1">
      <c r="A13" s="69">
        <v>3</v>
      </c>
      <c r="B13" s="55">
        <v>42</v>
      </c>
      <c r="C13" s="113" t="s">
        <v>145</v>
      </c>
      <c r="D13" s="29">
        <v>2008</v>
      </c>
      <c r="E13" s="29" t="s">
        <v>53</v>
      </c>
      <c r="F13" s="113" t="s">
        <v>384</v>
      </c>
      <c r="G13" s="42" t="s">
        <v>383</v>
      </c>
      <c r="H13" s="59" t="s">
        <v>147</v>
      </c>
      <c r="I13" s="112" t="s">
        <v>148</v>
      </c>
      <c r="J13" s="114">
        <v>1</v>
      </c>
      <c r="K13" s="115">
        <v>72.77</v>
      </c>
      <c r="L13" s="114"/>
      <c r="M13" s="115"/>
      <c r="N13" s="107"/>
      <c r="O13" s="66">
        <f>(K13-$O$9)/4</f>
        <v>0.942499999999999</v>
      </c>
      <c r="P13" s="66">
        <f>(M13-$P$9)/4</f>
        <v>0</v>
      </c>
    </row>
    <row r="14" spans="1:16" s="5" customFormat="1" ht="159" customHeight="1">
      <c r="A14" s="69">
        <v>4</v>
      </c>
      <c r="B14" s="55">
        <v>35</v>
      </c>
      <c r="C14" s="113" t="s">
        <v>171</v>
      </c>
      <c r="D14" s="29">
        <v>1981</v>
      </c>
      <c r="E14" s="29" t="s">
        <v>8</v>
      </c>
      <c r="F14" s="113" t="s">
        <v>172</v>
      </c>
      <c r="G14" s="42" t="s">
        <v>173</v>
      </c>
      <c r="H14" s="59" t="s">
        <v>104</v>
      </c>
      <c r="I14" s="112" t="s">
        <v>62</v>
      </c>
      <c r="J14" s="114">
        <v>4</v>
      </c>
      <c r="K14" s="115">
        <v>60.22</v>
      </c>
      <c r="L14" s="114"/>
      <c r="M14" s="115"/>
      <c r="N14" s="107"/>
      <c r="O14" s="66">
        <f>(K14-$O$9)/4</f>
        <v>-2.1950000000000003</v>
      </c>
      <c r="P14" s="66">
        <f>(M14-$P$9)/4</f>
        <v>0</v>
      </c>
    </row>
    <row r="15" spans="4:9" ht="55.5" customHeight="1">
      <c r="D15" s="145" t="s">
        <v>291</v>
      </c>
      <c r="E15" s="353"/>
      <c r="F15" s="354"/>
      <c r="G15" s="354"/>
      <c r="H15" s="126"/>
      <c r="I15" s="145" t="s">
        <v>289</v>
      </c>
    </row>
    <row r="16" spans="4:9" ht="55.5" customHeight="1">
      <c r="D16" s="145" t="s">
        <v>127</v>
      </c>
      <c r="E16" s="353"/>
      <c r="F16" s="354"/>
      <c r="G16" s="354"/>
      <c r="H16" s="126"/>
      <c r="I16" s="145" t="s">
        <v>78</v>
      </c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sheetProtection/>
  <mergeCells count="19">
    <mergeCell ref="A1:N1"/>
    <mergeCell ref="A2:N2"/>
    <mergeCell ref="A3:N3"/>
    <mergeCell ref="A4:N4"/>
    <mergeCell ref="A5:N5"/>
    <mergeCell ref="C7:C9"/>
    <mergeCell ref="F7:F9"/>
    <mergeCell ref="J8:K8"/>
    <mergeCell ref="I7:I9"/>
    <mergeCell ref="B7:B9"/>
    <mergeCell ref="A6:N6"/>
    <mergeCell ref="L8:M8"/>
    <mergeCell ref="A7:A9"/>
    <mergeCell ref="H7:H9"/>
    <mergeCell ref="D7:D9"/>
    <mergeCell ref="N7:N9"/>
    <mergeCell ref="G7:G9"/>
    <mergeCell ref="J7:M7"/>
    <mergeCell ref="E7:E9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P20"/>
  <sheetViews>
    <sheetView view="pageBreakPreview" zoomScale="34" zoomScaleNormal="39" zoomScaleSheetLayoutView="34" zoomScalePageLayoutView="0" workbookViewId="0" topLeftCell="A1">
      <selection activeCell="L13" sqref="L1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8515625" style="1" customWidth="1"/>
    <col min="6" max="6" width="55.421875" style="1" customWidth="1"/>
    <col min="7" max="7" width="53.28125" style="1" customWidth="1"/>
    <col min="8" max="8" width="62.140625" style="1" customWidth="1"/>
    <col min="9" max="9" width="56.8515625" style="1" customWidth="1"/>
    <col min="10" max="10" width="20.57421875" style="1" customWidth="1"/>
    <col min="11" max="11" width="23.00390625" style="1" customWidth="1"/>
    <col min="12" max="12" width="20.57421875" style="1" customWidth="1"/>
    <col min="13" max="13" width="23.140625" style="1" customWidth="1"/>
    <col min="14" max="14" width="19.140625" style="1" customWidth="1"/>
    <col min="15" max="16" width="20.28125" style="15" customWidth="1"/>
    <col min="17" max="16384" width="9.140625" style="1" customWidth="1"/>
  </cols>
  <sheetData>
    <row r="1" spans="1:16" s="3" customFormat="1" ht="76.5" customHeight="1">
      <c r="A1" s="198" t="s">
        <v>33</v>
      </c>
      <c r="B1" s="198"/>
      <c r="C1" s="198"/>
      <c r="D1" s="198"/>
      <c r="E1" s="198"/>
      <c r="F1" s="198"/>
      <c r="G1" s="198"/>
      <c r="H1" s="198"/>
      <c r="I1" s="198"/>
      <c r="J1" s="337"/>
      <c r="K1" s="337"/>
      <c r="L1" s="337"/>
      <c r="M1" s="337"/>
      <c r="N1" s="338"/>
      <c r="O1" s="11"/>
      <c r="P1" s="11"/>
    </row>
    <row r="2" spans="1:16" s="3" customFormat="1" ht="30.75" customHeight="1">
      <c r="A2" s="200" t="s">
        <v>295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01"/>
      <c r="M2" s="201"/>
      <c r="N2" s="211"/>
      <c r="O2" s="11"/>
      <c r="P2" s="11"/>
    </row>
    <row r="3" spans="1:16" s="3" customFormat="1" ht="35.2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01"/>
      <c r="M3" s="201"/>
      <c r="N3" s="211"/>
      <c r="O3" s="11"/>
      <c r="P3" s="11"/>
    </row>
    <row r="4" spans="1:16" s="3" customFormat="1" ht="39" customHeight="1">
      <c r="A4" s="202">
        <v>43905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01"/>
      <c r="M4" s="201"/>
      <c r="N4" s="211"/>
      <c r="O4" s="11"/>
      <c r="P4" s="11"/>
    </row>
    <row r="5" spans="1:16" s="3" customFormat="1" ht="46.5" customHeight="1">
      <c r="A5" s="198" t="s">
        <v>382</v>
      </c>
      <c r="B5" s="198"/>
      <c r="C5" s="198"/>
      <c r="D5" s="198"/>
      <c r="E5" s="198"/>
      <c r="F5" s="198"/>
      <c r="G5" s="198"/>
      <c r="H5" s="198"/>
      <c r="I5" s="198"/>
      <c r="J5" s="337"/>
      <c r="K5" s="337"/>
      <c r="L5" s="337"/>
      <c r="M5" s="337"/>
      <c r="N5" s="338"/>
      <c r="O5" s="11"/>
      <c r="P5" s="11"/>
    </row>
    <row r="6" spans="1:16" s="3" customFormat="1" ht="52.5" customHeight="1">
      <c r="A6" s="200" t="s">
        <v>43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01"/>
      <c r="M6" s="201"/>
      <c r="N6" s="211"/>
      <c r="O6" s="11"/>
      <c r="P6" s="11"/>
    </row>
    <row r="7" spans="1:16" s="4" customFormat="1" ht="35.25" customHeight="1">
      <c r="A7" s="195" t="s">
        <v>16</v>
      </c>
      <c r="B7" s="189" t="s">
        <v>4</v>
      </c>
      <c r="C7" s="191" t="s">
        <v>2</v>
      </c>
      <c r="D7" s="189" t="s">
        <v>7</v>
      </c>
      <c r="E7" s="189" t="s">
        <v>5</v>
      </c>
      <c r="F7" s="191" t="s">
        <v>3</v>
      </c>
      <c r="G7" s="212" t="s">
        <v>23</v>
      </c>
      <c r="H7" s="269" t="s">
        <v>0</v>
      </c>
      <c r="I7" s="269" t="s">
        <v>6</v>
      </c>
      <c r="J7" s="339" t="s">
        <v>13</v>
      </c>
      <c r="K7" s="340"/>
      <c r="L7" s="341"/>
      <c r="M7" s="342"/>
      <c r="N7" s="185"/>
      <c r="O7" s="11"/>
      <c r="P7" s="11"/>
    </row>
    <row r="8" spans="1:16" s="4" customFormat="1" ht="30.75" customHeight="1">
      <c r="A8" s="195"/>
      <c r="B8" s="189"/>
      <c r="C8" s="191"/>
      <c r="D8" s="189"/>
      <c r="E8" s="189"/>
      <c r="F8" s="191"/>
      <c r="G8" s="280"/>
      <c r="H8" s="269"/>
      <c r="I8" s="269"/>
      <c r="J8" s="185" t="s">
        <v>28</v>
      </c>
      <c r="K8" s="343"/>
      <c r="L8" s="185"/>
      <c r="M8" s="343"/>
      <c r="N8" s="185"/>
      <c r="O8" s="11"/>
      <c r="P8" s="11"/>
    </row>
    <row r="9" spans="1:16" s="4" customFormat="1" ht="35.25" customHeight="1">
      <c r="A9" s="196"/>
      <c r="B9" s="190"/>
      <c r="C9" s="192"/>
      <c r="D9" s="190"/>
      <c r="E9" s="190"/>
      <c r="F9" s="192"/>
      <c r="G9" s="280"/>
      <c r="H9" s="270"/>
      <c r="I9" s="270"/>
      <c r="J9" s="156" t="s">
        <v>14</v>
      </c>
      <c r="K9" s="137" t="s">
        <v>15</v>
      </c>
      <c r="L9" s="156"/>
      <c r="M9" s="137"/>
      <c r="N9" s="213"/>
      <c r="O9" s="56">
        <v>69</v>
      </c>
      <c r="P9" s="56"/>
    </row>
    <row r="10" spans="1:16" s="5" customFormat="1" ht="73.5" customHeight="1" hidden="1">
      <c r="A10" s="82"/>
      <c r="B10" s="83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84"/>
      <c r="H10" s="68" t="s">
        <v>19</v>
      </c>
      <c r="I10" s="68" t="s">
        <v>11</v>
      </c>
      <c r="J10" s="80" t="s">
        <v>14</v>
      </c>
      <c r="K10" s="80"/>
      <c r="L10" s="80"/>
      <c r="M10" s="81" t="s">
        <v>15</v>
      </c>
      <c r="N10" s="81"/>
      <c r="O10" s="11"/>
      <c r="P10" s="11"/>
    </row>
    <row r="11" spans="1:16" s="5" customFormat="1" ht="110.25" customHeight="1">
      <c r="A11" s="69">
        <v>1</v>
      </c>
      <c r="B11" s="55">
        <v>60</v>
      </c>
      <c r="C11" s="147" t="s">
        <v>202</v>
      </c>
      <c r="D11" s="29">
        <v>2006</v>
      </c>
      <c r="E11" s="29" t="s">
        <v>53</v>
      </c>
      <c r="F11" s="147" t="s">
        <v>203</v>
      </c>
      <c r="G11" s="33" t="s">
        <v>204</v>
      </c>
      <c r="H11" s="147" t="s">
        <v>205</v>
      </c>
      <c r="I11" s="147" t="s">
        <v>137</v>
      </c>
      <c r="J11" s="114">
        <v>0</v>
      </c>
      <c r="K11" s="115">
        <v>54.57</v>
      </c>
      <c r="L11" s="114"/>
      <c r="M11" s="115"/>
      <c r="N11" s="107"/>
      <c r="O11" s="66">
        <f>(K11-$O$9)/4</f>
        <v>-3.6075</v>
      </c>
      <c r="P11" s="66">
        <f>(M11-$P$9)/4</f>
        <v>0</v>
      </c>
    </row>
    <row r="12" spans="1:16" s="5" customFormat="1" ht="110.25" customHeight="1">
      <c r="A12" s="69">
        <v>2</v>
      </c>
      <c r="B12" s="55">
        <v>14</v>
      </c>
      <c r="C12" s="147" t="s">
        <v>187</v>
      </c>
      <c r="D12" s="29">
        <v>2005</v>
      </c>
      <c r="E12" s="29" t="s">
        <v>58</v>
      </c>
      <c r="F12" s="147" t="s">
        <v>188</v>
      </c>
      <c r="G12" s="53" t="s">
        <v>189</v>
      </c>
      <c r="H12" s="147" t="s">
        <v>169</v>
      </c>
      <c r="I12" s="147" t="s">
        <v>170</v>
      </c>
      <c r="J12" s="114">
        <v>0</v>
      </c>
      <c r="K12" s="115">
        <v>55.22</v>
      </c>
      <c r="L12" s="114"/>
      <c r="M12" s="115"/>
      <c r="N12" s="107"/>
      <c r="O12" s="66">
        <f>(K12-$O$9)/4</f>
        <v>-3.4450000000000003</v>
      </c>
      <c r="P12" s="66">
        <f>(M12-$P$9)/4</f>
        <v>0</v>
      </c>
    </row>
    <row r="13" spans="1:16" s="5" customFormat="1" ht="110.25" customHeight="1">
      <c r="A13" s="69">
        <v>3</v>
      </c>
      <c r="B13" s="55">
        <v>38</v>
      </c>
      <c r="C13" s="147" t="s">
        <v>194</v>
      </c>
      <c r="D13" s="29">
        <v>2005</v>
      </c>
      <c r="E13" s="29" t="s">
        <v>58</v>
      </c>
      <c r="F13" s="147" t="s">
        <v>304</v>
      </c>
      <c r="G13" s="53" t="s">
        <v>304</v>
      </c>
      <c r="H13" s="147" t="s">
        <v>104</v>
      </c>
      <c r="I13" s="147" t="s">
        <v>62</v>
      </c>
      <c r="J13" s="114">
        <v>0</v>
      </c>
      <c r="K13" s="115">
        <v>65.05</v>
      </c>
      <c r="L13" s="114"/>
      <c r="M13" s="115"/>
      <c r="N13" s="107"/>
      <c r="O13" s="66">
        <f>(K13-$O$9)/4</f>
        <v>-0.9875000000000007</v>
      </c>
      <c r="P13" s="66">
        <f>(M13-$P$9)/4</f>
        <v>0</v>
      </c>
    </row>
    <row r="14" spans="1:16" s="5" customFormat="1" ht="110.25" customHeight="1">
      <c r="A14" s="69">
        <v>4</v>
      </c>
      <c r="B14" s="55">
        <v>54</v>
      </c>
      <c r="C14" s="147" t="s">
        <v>200</v>
      </c>
      <c r="D14" s="29">
        <v>2006</v>
      </c>
      <c r="E14" s="29" t="s">
        <v>53</v>
      </c>
      <c r="F14" s="147" t="s">
        <v>201</v>
      </c>
      <c r="G14" s="53" t="s">
        <v>99</v>
      </c>
      <c r="H14" s="147" t="s">
        <v>93</v>
      </c>
      <c r="I14" s="147" t="s">
        <v>151</v>
      </c>
      <c r="J14" s="114">
        <v>4</v>
      </c>
      <c r="K14" s="115">
        <v>61.01</v>
      </c>
      <c r="L14" s="114"/>
      <c r="M14" s="115"/>
      <c r="N14" s="107"/>
      <c r="O14" s="66">
        <f>(K14-$O$9)/4</f>
        <v>-1.9975000000000005</v>
      </c>
      <c r="P14" s="66">
        <f>(M14-$P$9)/4</f>
        <v>0</v>
      </c>
    </row>
    <row r="15" spans="1:16" s="5" customFormat="1" ht="110.25" customHeight="1">
      <c r="A15" s="69">
        <v>5</v>
      </c>
      <c r="B15" s="55">
        <v>9</v>
      </c>
      <c r="C15" s="147" t="s">
        <v>166</v>
      </c>
      <c r="D15" s="29">
        <v>2006</v>
      </c>
      <c r="E15" s="29" t="s">
        <v>55</v>
      </c>
      <c r="F15" s="147" t="s">
        <v>101</v>
      </c>
      <c r="G15" s="53" t="s">
        <v>100</v>
      </c>
      <c r="H15" s="30" t="s">
        <v>65</v>
      </c>
      <c r="I15" s="147" t="s">
        <v>66</v>
      </c>
      <c r="J15" s="114">
        <v>5</v>
      </c>
      <c r="K15" s="115">
        <v>71.56</v>
      </c>
      <c r="L15" s="114"/>
      <c r="M15" s="115"/>
      <c r="N15" s="107"/>
      <c r="O15" s="66">
        <f>(K15-$O$9)/4</f>
        <v>0.6400000000000006</v>
      </c>
      <c r="P15" s="66">
        <f>(M15-$P$9)/4</f>
        <v>0</v>
      </c>
    </row>
    <row r="16" spans="1:16" s="5" customFormat="1" ht="110.25" customHeight="1">
      <c r="A16" s="69">
        <v>6</v>
      </c>
      <c r="B16" s="55">
        <v>4</v>
      </c>
      <c r="C16" s="147" t="s">
        <v>159</v>
      </c>
      <c r="D16" s="29">
        <v>2008</v>
      </c>
      <c r="E16" s="29" t="s">
        <v>53</v>
      </c>
      <c r="F16" s="147" t="s">
        <v>281</v>
      </c>
      <c r="G16" s="53" t="s">
        <v>160</v>
      </c>
      <c r="H16" s="147" t="s">
        <v>161</v>
      </c>
      <c r="I16" s="147" t="s">
        <v>162</v>
      </c>
      <c r="J16" s="114">
        <v>8</v>
      </c>
      <c r="K16" s="115">
        <v>61.1</v>
      </c>
      <c r="L16" s="114"/>
      <c r="M16" s="115"/>
      <c r="N16" s="107"/>
      <c r="O16" s="66">
        <f>(K16-$O$9)/4</f>
        <v>-1.9749999999999996</v>
      </c>
      <c r="P16" s="66">
        <f>(M16-$P$9)/4</f>
        <v>0</v>
      </c>
    </row>
    <row r="17" spans="1:16" s="5" customFormat="1" ht="110.25" customHeight="1">
      <c r="A17" s="69">
        <v>7</v>
      </c>
      <c r="B17" s="55">
        <v>31</v>
      </c>
      <c r="C17" s="147" t="s">
        <v>102</v>
      </c>
      <c r="D17" s="29">
        <v>2001</v>
      </c>
      <c r="E17" s="29" t="s">
        <v>63</v>
      </c>
      <c r="F17" s="147" t="s">
        <v>192</v>
      </c>
      <c r="G17" s="53" t="s">
        <v>192</v>
      </c>
      <c r="H17" s="30" t="s">
        <v>193</v>
      </c>
      <c r="I17" s="147" t="s">
        <v>103</v>
      </c>
      <c r="J17" s="114">
        <v>8</v>
      </c>
      <c r="K17" s="115">
        <v>64.59</v>
      </c>
      <c r="L17" s="114"/>
      <c r="M17" s="115"/>
      <c r="N17" s="107"/>
      <c r="O17" s="66">
        <f>(K17-$O$9)/4</f>
        <v>-1.1024999999999991</v>
      </c>
      <c r="P17" s="66">
        <f>(M17-$P$9)/4</f>
        <v>0</v>
      </c>
    </row>
    <row r="18" spans="1:16" s="5" customFormat="1" ht="110.25" customHeight="1">
      <c r="A18" s="69">
        <v>8</v>
      </c>
      <c r="B18" s="55">
        <v>36</v>
      </c>
      <c r="C18" s="147" t="s">
        <v>194</v>
      </c>
      <c r="D18" s="29">
        <v>2005</v>
      </c>
      <c r="E18" s="29" t="s">
        <v>58</v>
      </c>
      <c r="F18" s="147" t="s">
        <v>195</v>
      </c>
      <c r="G18" s="53" t="s">
        <v>195</v>
      </c>
      <c r="H18" s="147" t="s">
        <v>104</v>
      </c>
      <c r="I18" s="147" t="s">
        <v>62</v>
      </c>
      <c r="J18" s="114">
        <v>9</v>
      </c>
      <c r="K18" s="115">
        <v>71.45</v>
      </c>
      <c r="L18" s="114"/>
      <c r="M18" s="115"/>
      <c r="N18" s="107"/>
      <c r="O18" s="66">
        <f>(K18-$O$9)/4</f>
        <v>0.6125000000000007</v>
      </c>
      <c r="P18" s="66">
        <f>(M18-$P$9)/4</f>
        <v>0</v>
      </c>
    </row>
    <row r="19" spans="4:9" ht="55.5" customHeight="1">
      <c r="D19" s="145" t="s">
        <v>291</v>
      </c>
      <c r="E19" s="353"/>
      <c r="F19" s="354"/>
      <c r="G19" s="354"/>
      <c r="H19" s="126"/>
      <c r="I19" s="145" t="s">
        <v>289</v>
      </c>
    </row>
    <row r="20" spans="4:9" ht="55.5" customHeight="1">
      <c r="D20" s="145" t="s">
        <v>127</v>
      </c>
      <c r="E20" s="353"/>
      <c r="F20" s="354"/>
      <c r="G20" s="354"/>
      <c r="H20" s="126"/>
      <c r="I20" s="145" t="s">
        <v>78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</sheetData>
  <sheetProtection/>
  <mergeCells count="19">
    <mergeCell ref="A1:N1"/>
    <mergeCell ref="A2:N2"/>
    <mergeCell ref="A3:N3"/>
    <mergeCell ref="A4:N4"/>
    <mergeCell ref="A5:N5"/>
    <mergeCell ref="A6:N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P33"/>
  <sheetViews>
    <sheetView view="pageBreakPreview" zoomScale="35" zoomScaleNormal="41" zoomScaleSheetLayoutView="35" zoomScalePageLayoutView="0" workbookViewId="0" topLeftCell="A1">
      <selection activeCell="I14" sqref="I14"/>
    </sheetView>
  </sheetViews>
  <sheetFormatPr defaultColWidth="9.140625" defaultRowHeight="12.75"/>
  <cols>
    <col min="1" max="1" width="12.421875" style="1" customWidth="1"/>
    <col min="2" max="2" width="13.57421875" style="10" customWidth="1"/>
    <col min="3" max="3" width="82.8515625" style="2" customWidth="1"/>
    <col min="4" max="4" width="22.00390625" style="38" customWidth="1"/>
    <col min="5" max="5" width="20.57421875" style="38" customWidth="1"/>
    <col min="6" max="6" width="59.7109375" style="1" customWidth="1"/>
    <col min="7" max="7" width="53.28125" style="28" customWidth="1"/>
    <col min="8" max="8" width="57.8515625" style="1" customWidth="1"/>
    <col min="9" max="9" width="57.421875" style="1" customWidth="1"/>
    <col min="10" max="10" width="14.7109375" style="1" customWidth="1"/>
    <col min="11" max="11" width="20.7109375" style="1" customWidth="1"/>
    <col min="12" max="12" width="14.7109375" style="1" customWidth="1"/>
    <col min="13" max="13" width="22.7109375" style="1" customWidth="1"/>
    <col min="14" max="14" width="11.421875" style="1" customWidth="1"/>
    <col min="15" max="16" width="16.140625" style="15" customWidth="1"/>
    <col min="17" max="16384" width="9.140625" style="1" customWidth="1"/>
  </cols>
  <sheetData>
    <row r="1" spans="1:16" s="3" customFormat="1" ht="69" customHeight="1">
      <c r="A1" s="200" t="s">
        <v>33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11"/>
      <c r="M1" s="211"/>
      <c r="N1" s="211"/>
      <c r="O1" s="11"/>
      <c r="P1" s="11"/>
    </row>
    <row r="2" spans="1:16" s="3" customFormat="1" ht="36.75" customHeight="1">
      <c r="A2" s="200" t="s">
        <v>295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11"/>
      <c r="M2" s="211"/>
      <c r="N2" s="211"/>
      <c r="O2" s="11"/>
      <c r="P2" s="11"/>
    </row>
    <row r="3" spans="1:16" s="3" customFormat="1" ht="35.2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11"/>
      <c r="M3" s="211"/>
      <c r="N3" s="211"/>
      <c r="O3" s="11"/>
      <c r="P3" s="11"/>
    </row>
    <row r="4" spans="1:16" s="3" customFormat="1" ht="43.5" customHeight="1">
      <c r="A4" s="202">
        <v>43905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11"/>
      <c r="M4" s="211"/>
      <c r="N4" s="211"/>
      <c r="O4" s="11"/>
      <c r="P4" s="11"/>
    </row>
    <row r="5" spans="1:16" s="3" customFormat="1" ht="38.25" customHeight="1">
      <c r="A5" s="200" t="s">
        <v>385</v>
      </c>
      <c r="B5" s="200"/>
      <c r="C5" s="200"/>
      <c r="D5" s="200"/>
      <c r="E5" s="200"/>
      <c r="F5" s="200"/>
      <c r="G5" s="200"/>
      <c r="H5" s="200"/>
      <c r="I5" s="200"/>
      <c r="J5" s="201"/>
      <c r="K5" s="201"/>
      <c r="L5" s="211"/>
      <c r="M5" s="211"/>
      <c r="N5" s="211"/>
      <c r="O5" s="11"/>
      <c r="P5" s="11"/>
    </row>
    <row r="6" spans="1:16" s="3" customFormat="1" ht="52.5" customHeight="1">
      <c r="A6" s="200" t="s">
        <v>44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11"/>
      <c r="M6" s="211"/>
      <c r="N6" s="211"/>
      <c r="O6" s="11"/>
      <c r="P6" s="11"/>
    </row>
    <row r="7" spans="1:16" s="4" customFormat="1" ht="27.75" customHeight="1">
      <c r="A7" s="252" t="s">
        <v>16</v>
      </c>
      <c r="B7" s="246" t="s">
        <v>4</v>
      </c>
      <c r="C7" s="246" t="s">
        <v>2</v>
      </c>
      <c r="D7" s="344" t="s">
        <v>7</v>
      </c>
      <c r="E7" s="344" t="s">
        <v>5</v>
      </c>
      <c r="F7" s="246" t="s">
        <v>3</v>
      </c>
      <c r="G7" s="255" t="s">
        <v>23</v>
      </c>
      <c r="H7" s="257" t="s">
        <v>0</v>
      </c>
      <c r="I7" s="257" t="s">
        <v>6</v>
      </c>
      <c r="J7" s="243" t="s">
        <v>13</v>
      </c>
      <c r="K7" s="243"/>
      <c r="L7" s="243"/>
      <c r="M7" s="243"/>
      <c r="N7" s="244"/>
      <c r="O7" s="11"/>
      <c r="P7" s="11"/>
    </row>
    <row r="8" spans="1:16" s="4" customFormat="1" ht="30.75" customHeight="1">
      <c r="A8" s="252"/>
      <c r="B8" s="246"/>
      <c r="C8" s="246"/>
      <c r="D8" s="344"/>
      <c r="E8" s="344"/>
      <c r="F8" s="246"/>
      <c r="G8" s="256"/>
      <c r="H8" s="257"/>
      <c r="I8" s="257"/>
      <c r="J8" s="244" t="s">
        <v>30</v>
      </c>
      <c r="K8" s="346"/>
      <c r="L8" s="244" t="s">
        <v>50</v>
      </c>
      <c r="M8" s="346"/>
      <c r="N8" s="347"/>
      <c r="O8" s="11"/>
      <c r="P8" s="11"/>
    </row>
    <row r="9" spans="1:16" s="4" customFormat="1" ht="35.25" customHeight="1">
      <c r="A9" s="253"/>
      <c r="B9" s="247"/>
      <c r="C9" s="247"/>
      <c r="D9" s="345"/>
      <c r="E9" s="345"/>
      <c r="F9" s="247"/>
      <c r="G9" s="256"/>
      <c r="H9" s="258"/>
      <c r="I9" s="258"/>
      <c r="J9" s="154" t="s">
        <v>17</v>
      </c>
      <c r="K9" s="121" t="s">
        <v>15</v>
      </c>
      <c r="L9" s="154" t="s">
        <v>17</v>
      </c>
      <c r="M9" s="121" t="s">
        <v>15</v>
      </c>
      <c r="N9" s="347"/>
      <c r="O9" s="56">
        <v>71</v>
      </c>
      <c r="P9" s="56">
        <v>54</v>
      </c>
    </row>
    <row r="10" spans="1:16" s="5" customFormat="1" ht="73.5" customHeight="1" hidden="1">
      <c r="A10" s="82"/>
      <c r="B10" s="99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100"/>
      <c r="H10" s="68" t="s">
        <v>19</v>
      </c>
      <c r="I10" s="68" t="s">
        <v>11</v>
      </c>
      <c r="J10" s="80" t="s">
        <v>14</v>
      </c>
      <c r="K10" s="81" t="s">
        <v>15</v>
      </c>
      <c r="L10" s="80" t="s">
        <v>14</v>
      </c>
      <c r="M10" s="81" t="s">
        <v>15</v>
      </c>
      <c r="N10" s="81"/>
      <c r="O10" s="11"/>
      <c r="P10" s="11"/>
    </row>
    <row r="11" spans="1:16" s="5" customFormat="1" ht="166.5" customHeight="1">
      <c r="A11" s="69">
        <v>1</v>
      </c>
      <c r="B11" s="55">
        <v>57</v>
      </c>
      <c r="C11" s="113" t="s">
        <v>174</v>
      </c>
      <c r="D11" s="29">
        <v>1994</v>
      </c>
      <c r="E11" s="29" t="s">
        <v>89</v>
      </c>
      <c r="F11" s="113" t="s">
        <v>387</v>
      </c>
      <c r="G11" s="53" t="s">
        <v>176</v>
      </c>
      <c r="H11" s="147" t="s">
        <v>177</v>
      </c>
      <c r="I11" s="112" t="s">
        <v>151</v>
      </c>
      <c r="J11" s="107">
        <v>0</v>
      </c>
      <c r="K11" s="65">
        <v>70.76</v>
      </c>
      <c r="L11" s="107"/>
      <c r="M11" s="65"/>
      <c r="N11" s="107"/>
      <c r="O11" s="66">
        <f>(K11-$O$9)/4</f>
        <v>-0.05999999999999872</v>
      </c>
      <c r="P11" s="66">
        <f>(M11-$P$9)/4</f>
        <v>-13.5</v>
      </c>
    </row>
    <row r="12" spans="1:16" s="5" customFormat="1" ht="166.5" customHeight="1">
      <c r="A12" s="69">
        <v>2</v>
      </c>
      <c r="B12" s="55">
        <v>59</v>
      </c>
      <c r="C12" s="113" t="s">
        <v>178</v>
      </c>
      <c r="D12" s="29">
        <v>1965</v>
      </c>
      <c r="E12" s="29" t="s">
        <v>108</v>
      </c>
      <c r="F12" s="113" t="s">
        <v>179</v>
      </c>
      <c r="G12" s="53" t="s">
        <v>180</v>
      </c>
      <c r="H12" s="147" t="s">
        <v>140</v>
      </c>
      <c r="I12" s="112" t="s">
        <v>137</v>
      </c>
      <c r="J12" s="107">
        <v>1</v>
      </c>
      <c r="K12" s="65">
        <v>72.34</v>
      </c>
      <c r="L12" s="107"/>
      <c r="M12" s="65"/>
      <c r="N12" s="107"/>
      <c r="O12" s="66">
        <f>(K12-$O$9)/4</f>
        <v>0.33500000000000085</v>
      </c>
      <c r="P12" s="66">
        <f>(M12-$P$9)/4</f>
        <v>-13.5</v>
      </c>
    </row>
    <row r="13" spans="1:16" s="5" customFormat="1" ht="166.5" customHeight="1">
      <c r="A13" s="69">
        <v>3</v>
      </c>
      <c r="B13" s="55">
        <v>5</v>
      </c>
      <c r="C13" s="113" t="s">
        <v>162</v>
      </c>
      <c r="D13" s="29">
        <v>1979</v>
      </c>
      <c r="E13" s="29" t="s">
        <v>56</v>
      </c>
      <c r="F13" s="113" t="s">
        <v>311</v>
      </c>
      <c r="G13" s="53" t="s">
        <v>164</v>
      </c>
      <c r="H13" s="147" t="s">
        <v>161</v>
      </c>
      <c r="I13" s="112" t="s">
        <v>165</v>
      </c>
      <c r="J13" s="107">
        <v>4</v>
      </c>
      <c r="K13" s="65">
        <v>70.25</v>
      </c>
      <c r="L13" s="107"/>
      <c r="M13" s="65"/>
      <c r="N13" s="107"/>
      <c r="O13" s="66">
        <f>(K13-$O$9)/4</f>
        <v>-0.1875</v>
      </c>
      <c r="P13" s="66">
        <f>(M13-$P$9)/4</f>
        <v>-13.5</v>
      </c>
    </row>
    <row r="14" spans="1:16" s="5" customFormat="1" ht="166.5" customHeight="1">
      <c r="A14" s="69">
        <v>4</v>
      </c>
      <c r="B14" s="55">
        <v>18</v>
      </c>
      <c r="C14" s="113" t="s">
        <v>170</v>
      </c>
      <c r="D14" s="29">
        <v>1988</v>
      </c>
      <c r="E14" s="29" t="s">
        <v>64</v>
      </c>
      <c r="F14" s="113" t="s">
        <v>190</v>
      </c>
      <c r="G14" s="53"/>
      <c r="H14" s="147" t="s">
        <v>169</v>
      </c>
      <c r="I14" s="112" t="s">
        <v>68</v>
      </c>
      <c r="J14" s="107">
        <v>9</v>
      </c>
      <c r="K14" s="65">
        <v>72.53</v>
      </c>
      <c r="L14" s="107"/>
      <c r="M14" s="65"/>
      <c r="N14" s="107"/>
      <c r="O14" s="66">
        <f>(K14-$O$9)/4</f>
        <v>0.3825000000000003</v>
      </c>
      <c r="P14" s="66">
        <f>(M14-$P$9)/4</f>
        <v>-13.5</v>
      </c>
    </row>
    <row r="15" spans="1:16" s="3" customFormat="1" ht="44.25" customHeight="1">
      <c r="A15" s="16"/>
      <c r="B15" s="40"/>
      <c r="C15" s="16"/>
      <c r="D15" s="145" t="s">
        <v>291</v>
      </c>
      <c r="E15" s="353"/>
      <c r="F15" s="354"/>
      <c r="G15" s="354"/>
      <c r="H15" s="126"/>
      <c r="I15" s="145" t="s">
        <v>289</v>
      </c>
      <c r="J15" s="94"/>
      <c r="K15" s="16"/>
      <c r="L15" s="16"/>
      <c r="M15" s="16"/>
      <c r="N15" s="16"/>
      <c r="O15" s="11"/>
      <c r="P15" s="11"/>
    </row>
    <row r="16" spans="1:16" s="3" customFormat="1" ht="44.25" customHeight="1">
      <c r="A16" s="16"/>
      <c r="B16" s="40"/>
      <c r="C16" s="16"/>
      <c r="D16" s="145" t="s">
        <v>127</v>
      </c>
      <c r="E16" s="353"/>
      <c r="F16" s="354"/>
      <c r="G16" s="354"/>
      <c r="H16" s="126"/>
      <c r="I16" s="145" t="s">
        <v>78</v>
      </c>
      <c r="J16" s="94"/>
      <c r="K16" s="16"/>
      <c r="L16" s="16"/>
      <c r="M16" s="16"/>
      <c r="N16" s="16"/>
      <c r="O16" s="11"/>
      <c r="P16" s="11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spans="2:16" ht="25.5" customHeight="1">
      <c r="B30" s="1"/>
      <c r="C30" s="1"/>
      <c r="D30" s="1"/>
      <c r="E30" s="1"/>
      <c r="G30" s="1"/>
      <c r="O30" s="1"/>
      <c r="P30" s="1"/>
    </row>
    <row r="31" spans="2:16" ht="25.5" customHeight="1">
      <c r="B31" s="1"/>
      <c r="C31" s="1"/>
      <c r="D31" s="1"/>
      <c r="E31" s="1"/>
      <c r="G31" s="1"/>
      <c r="O31" s="1"/>
      <c r="P31" s="1"/>
    </row>
    <row r="32" spans="2:16" ht="25.5" customHeight="1">
      <c r="B32" s="1"/>
      <c r="C32" s="1"/>
      <c r="D32" s="1"/>
      <c r="E32" s="1"/>
      <c r="G32" s="1"/>
      <c r="O32" s="1"/>
      <c r="P32" s="1"/>
    </row>
    <row r="33" spans="2:16" ht="25.5" customHeight="1">
      <c r="B33" s="1"/>
      <c r="C33" s="1"/>
      <c r="D33" s="1"/>
      <c r="E33" s="1"/>
      <c r="G33" s="1"/>
      <c r="O33" s="1"/>
      <c r="P33" s="1"/>
    </row>
  </sheetData>
  <sheetProtection/>
  <mergeCells count="19">
    <mergeCell ref="C7:C9"/>
    <mergeCell ref="L8:M8"/>
    <mergeCell ref="J8:K8"/>
    <mergeCell ref="B7:B9"/>
    <mergeCell ref="A6:N6"/>
    <mergeCell ref="I7:I9"/>
    <mergeCell ref="A7:A9"/>
    <mergeCell ref="F7:F9"/>
    <mergeCell ref="N7:N9"/>
    <mergeCell ref="E7:E9"/>
    <mergeCell ref="A1:N1"/>
    <mergeCell ref="A2:N2"/>
    <mergeCell ref="A3:N3"/>
    <mergeCell ref="A4:N4"/>
    <mergeCell ref="A5:N5"/>
    <mergeCell ref="D7:D9"/>
    <mergeCell ref="J7:M7"/>
    <mergeCell ref="G7:G9"/>
    <mergeCell ref="H7:H9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P23"/>
  <sheetViews>
    <sheetView view="pageBreakPreview" zoomScale="37" zoomScaleNormal="37" zoomScaleSheetLayoutView="37" zoomScalePageLayoutView="0" workbookViewId="0" topLeftCell="A16">
      <selection activeCell="C13" sqref="C13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8.57421875" style="1" customWidth="1"/>
    <col min="10" max="10" width="17.28125" style="1" customWidth="1"/>
    <col min="11" max="11" width="23.140625" style="1" customWidth="1"/>
    <col min="12" max="12" width="16.8515625" style="1" customWidth="1"/>
    <col min="13" max="13" width="19.421875" style="1" customWidth="1"/>
    <col min="14" max="14" width="15.421875" style="1" customWidth="1"/>
    <col min="15" max="16" width="25.00390625" style="15" customWidth="1"/>
    <col min="17" max="17" width="11.421875" style="1" customWidth="1"/>
    <col min="18" max="16384" width="9.140625" style="1" customWidth="1"/>
  </cols>
  <sheetData>
    <row r="1" spans="1:16" s="3" customFormat="1" ht="81" customHeight="1">
      <c r="A1" s="198" t="s">
        <v>33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22"/>
      <c r="P1" s="11"/>
    </row>
    <row r="2" spans="1:16" s="3" customFormat="1" ht="34.5" customHeight="1">
      <c r="A2" s="200" t="s">
        <v>295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2"/>
      <c r="P2" s="11"/>
    </row>
    <row r="3" spans="1:16" s="3" customFormat="1" ht="34.5" customHeight="1">
      <c r="A3" s="200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2"/>
      <c r="P3" s="11"/>
    </row>
    <row r="4" spans="1:16" s="3" customFormat="1" ht="34.5" customHeight="1">
      <c r="A4" s="202">
        <v>43905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2"/>
      <c r="P4" s="11"/>
    </row>
    <row r="5" spans="1:16" s="3" customFormat="1" ht="51" customHeight="1">
      <c r="A5" s="350" t="s">
        <v>386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22"/>
      <c r="P5" s="11"/>
    </row>
    <row r="6" spans="1:16" s="3" customFormat="1" ht="34.5" customHeight="1">
      <c r="A6" s="200" t="s">
        <v>43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2"/>
      <c r="P6" s="11"/>
    </row>
    <row r="7" spans="1:16" s="4" customFormat="1" ht="33.75" customHeight="1">
      <c r="A7" s="207" t="s">
        <v>16</v>
      </c>
      <c r="B7" s="266" t="s">
        <v>4</v>
      </c>
      <c r="C7" s="269" t="s">
        <v>2</v>
      </c>
      <c r="D7" s="266" t="s">
        <v>7</v>
      </c>
      <c r="E7" s="266" t="s">
        <v>5</v>
      </c>
      <c r="F7" s="269" t="s">
        <v>3</v>
      </c>
      <c r="G7" s="209" t="s">
        <v>23</v>
      </c>
      <c r="H7" s="269" t="s">
        <v>0</v>
      </c>
      <c r="I7" s="269" t="s">
        <v>6</v>
      </c>
      <c r="J7" s="339" t="s">
        <v>13</v>
      </c>
      <c r="K7" s="340"/>
      <c r="L7" s="341"/>
      <c r="M7" s="342"/>
      <c r="N7" s="185"/>
      <c r="O7" s="11"/>
      <c r="P7" s="11"/>
    </row>
    <row r="8" spans="1:16" s="4" customFormat="1" ht="32.25" customHeight="1">
      <c r="A8" s="207"/>
      <c r="B8" s="266"/>
      <c r="C8" s="269"/>
      <c r="D8" s="266"/>
      <c r="E8" s="266"/>
      <c r="F8" s="269"/>
      <c r="G8" s="210"/>
      <c r="H8" s="269"/>
      <c r="I8" s="269"/>
      <c r="J8" s="185" t="s">
        <v>28</v>
      </c>
      <c r="K8" s="343"/>
      <c r="L8" s="185"/>
      <c r="M8" s="343"/>
      <c r="N8" s="185"/>
      <c r="O8" s="11"/>
      <c r="P8" s="11"/>
    </row>
    <row r="9" spans="1:16" s="4" customFormat="1" ht="36.75" customHeight="1">
      <c r="A9" s="352"/>
      <c r="B9" s="267"/>
      <c r="C9" s="270"/>
      <c r="D9" s="267"/>
      <c r="E9" s="267"/>
      <c r="F9" s="270"/>
      <c r="G9" s="210"/>
      <c r="H9" s="270"/>
      <c r="I9" s="270"/>
      <c r="J9" s="157" t="s">
        <v>14</v>
      </c>
      <c r="K9" s="137" t="s">
        <v>15</v>
      </c>
      <c r="L9" s="157"/>
      <c r="M9" s="137"/>
      <c r="N9" s="213"/>
      <c r="O9" s="56">
        <v>71</v>
      </c>
      <c r="P9" s="56"/>
    </row>
    <row r="10" spans="1:16" s="14" customFormat="1" ht="116.25" customHeight="1">
      <c r="A10" s="86">
        <v>1</v>
      </c>
      <c r="B10" s="61">
        <v>30</v>
      </c>
      <c r="C10" s="147" t="s">
        <v>106</v>
      </c>
      <c r="D10" s="54">
        <v>1989</v>
      </c>
      <c r="E10" s="54" t="s">
        <v>64</v>
      </c>
      <c r="F10" s="147" t="s">
        <v>115</v>
      </c>
      <c r="G10" s="33" t="s">
        <v>240</v>
      </c>
      <c r="H10" s="30" t="s">
        <v>193</v>
      </c>
      <c r="I10" s="79" t="s">
        <v>103</v>
      </c>
      <c r="J10" s="101">
        <v>0</v>
      </c>
      <c r="K10" s="102">
        <v>62.14</v>
      </c>
      <c r="L10" s="101"/>
      <c r="M10" s="102"/>
      <c r="N10" s="96"/>
      <c r="O10" s="25">
        <f>(K10-$O$9)/4</f>
        <v>-2.215</v>
      </c>
      <c r="P10" s="25">
        <f>(M10-$P$9)/4</f>
        <v>0</v>
      </c>
    </row>
    <row r="11" spans="1:16" s="14" customFormat="1" ht="116.25" customHeight="1">
      <c r="A11" s="86">
        <v>2</v>
      </c>
      <c r="B11" s="61">
        <v>29</v>
      </c>
      <c r="C11" s="147" t="s">
        <v>106</v>
      </c>
      <c r="D11" s="54">
        <v>1989</v>
      </c>
      <c r="E11" s="54" t="s">
        <v>64</v>
      </c>
      <c r="F11" s="147" t="s">
        <v>239</v>
      </c>
      <c r="G11" s="33" t="s">
        <v>239</v>
      </c>
      <c r="H11" s="30" t="s">
        <v>193</v>
      </c>
      <c r="I11" s="79" t="s">
        <v>103</v>
      </c>
      <c r="J11" s="101">
        <v>0</v>
      </c>
      <c r="K11" s="102">
        <v>62.25</v>
      </c>
      <c r="L11" s="101"/>
      <c r="M11" s="102"/>
      <c r="N11" s="96"/>
      <c r="O11" s="25">
        <f>(K11-$O$9)/4</f>
        <v>-2.1875</v>
      </c>
      <c r="P11" s="25">
        <f>(M11-$P$9)/4</f>
        <v>0</v>
      </c>
    </row>
    <row r="12" spans="1:16" s="14" customFormat="1" ht="116.25" customHeight="1">
      <c r="A12" s="86">
        <v>3</v>
      </c>
      <c r="B12" s="61">
        <v>1</v>
      </c>
      <c r="C12" s="147" t="s">
        <v>119</v>
      </c>
      <c r="D12" s="54">
        <v>1968</v>
      </c>
      <c r="E12" s="54" t="s">
        <v>56</v>
      </c>
      <c r="F12" s="147" t="s">
        <v>90</v>
      </c>
      <c r="G12" s="33" t="s">
        <v>91</v>
      </c>
      <c r="H12" s="58" t="s">
        <v>234</v>
      </c>
      <c r="I12" s="79" t="s">
        <v>86</v>
      </c>
      <c r="J12" s="101">
        <v>2</v>
      </c>
      <c r="K12" s="102">
        <v>75.32</v>
      </c>
      <c r="L12" s="101"/>
      <c r="M12" s="102"/>
      <c r="N12" s="96"/>
      <c r="O12" s="25">
        <f>(K12-$O$9)/4</f>
        <v>1.0799999999999983</v>
      </c>
      <c r="P12" s="25">
        <f>(M12-$P$9)/4</f>
        <v>0</v>
      </c>
    </row>
    <row r="13" spans="1:16" s="14" customFormat="1" ht="116.25" customHeight="1">
      <c r="A13" s="86">
        <v>4</v>
      </c>
      <c r="B13" s="61">
        <v>62</v>
      </c>
      <c r="C13" s="147" t="s">
        <v>228</v>
      </c>
      <c r="D13" s="54">
        <v>1989</v>
      </c>
      <c r="E13" s="54" t="s">
        <v>64</v>
      </c>
      <c r="F13" s="147" t="s">
        <v>278</v>
      </c>
      <c r="G13" s="33"/>
      <c r="H13" s="58" t="s">
        <v>147</v>
      </c>
      <c r="I13" s="79" t="s">
        <v>229</v>
      </c>
      <c r="J13" s="101">
        <v>5</v>
      </c>
      <c r="K13" s="102">
        <v>71.99</v>
      </c>
      <c r="L13" s="101"/>
      <c r="M13" s="102"/>
      <c r="N13" s="96"/>
      <c r="O13" s="25">
        <f>(K13-$O$9)/4</f>
        <v>0.24749999999999872</v>
      </c>
      <c r="P13" s="25">
        <f>(M13-$P$9)/4</f>
        <v>0</v>
      </c>
    </row>
    <row r="14" spans="1:16" s="14" customFormat="1" ht="116.25" customHeight="1">
      <c r="A14" s="86">
        <v>5</v>
      </c>
      <c r="B14" s="61">
        <v>56</v>
      </c>
      <c r="C14" s="147" t="s">
        <v>105</v>
      </c>
      <c r="D14" s="54">
        <v>2006</v>
      </c>
      <c r="E14" s="54" t="s">
        <v>55</v>
      </c>
      <c r="F14" s="147" t="s">
        <v>227</v>
      </c>
      <c r="G14" s="33"/>
      <c r="H14" s="58" t="s">
        <v>93</v>
      </c>
      <c r="I14" s="79" t="s">
        <v>151</v>
      </c>
      <c r="J14" s="101">
        <v>6</v>
      </c>
      <c r="K14" s="102">
        <v>78.35</v>
      </c>
      <c r="L14" s="101"/>
      <c r="M14" s="102"/>
      <c r="N14" s="96"/>
      <c r="O14" s="25">
        <f>(K14-$O$9)/4</f>
        <v>1.8374999999999986</v>
      </c>
      <c r="P14" s="25">
        <f>(M14-$P$9)/4</f>
        <v>0</v>
      </c>
    </row>
    <row r="15" spans="1:16" s="14" customFormat="1" ht="116.25" customHeight="1">
      <c r="A15" s="86">
        <v>6</v>
      </c>
      <c r="B15" s="61">
        <v>53</v>
      </c>
      <c r="C15" s="147" t="s">
        <v>341</v>
      </c>
      <c r="D15" s="54">
        <v>2006</v>
      </c>
      <c r="E15" s="54" t="s">
        <v>58</v>
      </c>
      <c r="F15" s="147" t="s">
        <v>87</v>
      </c>
      <c r="G15" s="33" t="s">
        <v>88</v>
      </c>
      <c r="H15" s="58" t="s">
        <v>93</v>
      </c>
      <c r="I15" s="79" t="s">
        <v>151</v>
      </c>
      <c r="J15" s="101">
        <v>8</v>
      </c>
      <c r="K15" s="102">
        <v>69.09</v>
      </c>
      <c r="L15" s="101"/>
      <c r="M15" s="102"/>
      <c r="N15" s="96"/>
      <c r="O15" s="25">
        <f>(K15-$O$9)/4</f>
        <v>-0.47749999999999915</v>
      </c>
      <c r="P15" s="25">
        <f>(M15-$P$9)/4</f>
        <v>0</v>
      </c>
    </row>
    <row r="16" spans="1:16" s="14" customFormat="1" ht="116.25" customHeight="1">
      <c r="A16" s="86">
        <v>7</v>
      </c>
      <c r="B16" s="61">
        <v>20</v>
      </c>
      <c r="C16" s="147" t="s">
        <v>54</v>
      </c>
      <c r="D16" s="54">
        <v>1988</v>
      </c>
      <c r="E16" s="54" t="s">
        <v>64</v>
      </c>
      <c r="F16" s="147" t="s">
        <v>206</v>
      </c>
      <c r="G16" s="33" t="s">
        <v>191</v>
      </c>
      <c r="H16" s="30" t="s">
        <v>143</v>
      </c>
      <c r="I16" s="79" t="s">
        <v>54</v>
      </c>
      <c r="J16" s="101">
        <v>12</v>
      </c>
      <c r="K16" s="102">
        <v>83.12</v>
      </c>
      <c r="L16" s="101"/>
      <c r="M16" s="102"/>
      <c r="N16" s="96"/>
      <c r="O16" s="25">
        <f>(K16-$O$9)/4</f>
        <v>3.030000000000001</v>
      </c>
      <c r="P16" s="25">
        <f>(M16-$P$9)/4</f>
        <v>0</v>
      </c>
    </row>
    <row r="17" spans="1:16" s="14" customFormat="1" ht="116.25" customHeight="1">
      <c r="A17" s="86">
        <v>8</v>
      </c>
      <c r="B17" s="61">
        <v>49</v>
      </c>
      <c r="C17" s="147" t="s">
        <v>71</v>
      </c>
      <c r="D17" s="54">
        <v>1992</v>
      </c>
      <c r="E17" s="54" t="s">
        <v>64</v>
      </c>
      <c r="F17" s="147" t="s">
        <v>72</v>
      </c>
      <c r="G17" s="33" t="s">
        <v>73</v>
      </c>
      <c r="H17" s="50" t="s">
        <v>96</v>
      </c>
      <c r="I17" s="79" t="s">
        <v>67</v>
      </c>
      <c r="J17" s="101">
        <v>16</v>
      </c>
      <c r="K17" s="102">
        <v>70.06</v>
      </c>
      <c r="L17" s="101"/>
      <c r="M17" s="102"/>
      <c r="N17" s="96"/>
      <c r="O17" s="25">
        <f>(K17-$O$9)/4</f>
        <v>-0.23499999999999943</v>
      </c>
      <c r="P17" s="25">
        <f>(M17-$P$9)/4</f>
        <v>0</v>
      </c>
    </row>
    <row r="18" spans="1:16" s="14" customFormat="1" ht="116.25" customHeight="1">
      <c r="A18" s="86"/>
      <c r="B18" s="61">
        <v>66</v>
      </c>
      <c r="C18" s="147" t="s">
        <v>230</v>
      </c>
      <c r="D18" s="54">
        <v>2002</v>
      </c>
      <c r="E18" s="54" t="s">
        <v>58</v>
      </c>
      <c r="F18" s="147" t="s">
        <v>231</v>
      </c>
      <c r="G18" s="33"/>
      <c r="H18" s="58" t="s">
        <v>147</v>
      </c>
      <c r="I18" s="79" t="s">
        <v>229</v>
      </c>
      <c r="J18" s="348" t="s">
        <v>82</v>
      </c>
      <c r="K18" s="217"/>
      <c r="L18" s="101"/>
      <c r="M18" s="102"/>
      <c r="N18" s="96"/>
      <c r="O18" s="25">
        <f>(K18-$O$9)/4</f>
        <v>-17.75</v>
      </c>
      <c r="P18" s="25">
        <f>(M18-$P$9)/4</f>
        <v>0</v>
      </c>
    </row>
    <row r="19" spans="1:16" s="3" customFormat="1" ht="56.25" customHeight="1">
      <c r="A19" s="6"/>
      <c r="B19" s="6"/>
      <c r="C19" s="20"/>
      <c r="D19" s="94" t="s">
        <v>291</v>
      </c>
      <c r="E19" s="153"/>
      <c r="F19" s="47"/>
      <c r="G19" s="47"/>
      <c r="H19" s="11"/>
      <c r="I19" s="94" t="s">
        <v>289</v>
      </c>
      <c r="J19" s="94"/>
      <c r="K19" s="16"/>
      <c r="L19" s="6"/>
      <c r="M19" s="6"/>
      <c r="N19" s="6"/>
      <c r="O19" s="25"/>
      <c r="P19" s="25"/>
    </row>
    <row r="20" spans="1:16" s="3" customFormat="1" ht="56.25" customHeight="1">
      <c r="A20" s="6"/>
      <c r="B20" s="6"/>
      <c r="C20" s="12"/>
      <c r="D20" s="94" t="s">
        <v>127</v>
      </c>
      <c r="E20" s="153"/>
      <c r="F20" s="47"/>
      <c r="G20" s="47"/>
      <c r="H20" s="11"/>
      <c r="I20" s="94" t="s">
        <v>78</v>
      </c>
      <c r="J20" s="19"/>
      <c r="K20" s="16"/>
      <c r="L20" s="6"/>
      <c r="M20" s="6"/>
      <c r="N20" s="6"/>
      <c r="O20" s="25"/>
      <c r="P20" s="25"/>
    </row>
    <row r="21" spans="15:16" ht="25.5" customHeight="1">
      <c r="O21" s="25"/>
      <c r="P21" s="25"/>
    </row>
    <row r="22" spans="15:16" ht="25.5" customHeight="1">
      <c r="O22" s="25"/>
      <c r="P22" s="25"/>
    </row>
    <row r="23" spans="15:16" ht="25.5" customHeight="1">
      <c r="O23" s="25"/>
      <c r="P23" s="25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0">
    <mergeCell ref="B7:B9"/>
    <mergeCell ref="E7:E9"/>
    <mergeCell ref="C7:C9"/>
    <mergeCell ref="D7:D9"/>
    <mergeCell ref="J7:M7"/>
    <mergeCell ref="J18:K18"/>
    <mergeCell ref="I7:I9"/>
    <mergeCell ref="N7:N9"/>
    <mergeCell ref="J8:K8"/>
    <mergeCell ref="G7:G9"/>
    <mergeCell ref="A1:N1"/>
    <mergeCell ref="A2:N2"/>
    <mergeCell ref="A3:N3"/>
    <mergeCell ref="A4:N4"/>
    <mergeCell ref="A5:N5"/>
    <mergeCell ref="L8:M8"/>
    <mergeCell ref="A6:N6"/>
    <mergeCell ref="H7:H9"/>
    <mergeCell ref="A7:A9"/>
    <mergeCell ref="F7:F9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Q38"/>
  <sheetViews>
    <sheetView view="pageBreakPreview" zoomScale="33" zoomScaleNormal="41" zoomScaleSheetLayoutView="33" zoomScalePageLayoutView="29" workbookViewId="0" topLeftCell="A7">
      <selection activeCell="I14" sqref="I14"/>
    </sheetView>
  </sheetViews>
  <sheetFormatPr defaultColWidth="9.140625" defaultRowHeight="12.75"/>
  <cols>
    <col min="1" max="1" width="12.421875" style="1" customWidth="1"/>
    <col min="2" max="2" width="13.57421875" style="10" customWidth="1"/>
    <col min="3" max="3" width="65.28125" style="2" customWidth="1"/>
    <col min="4" max="4" width="18.421875" style="38" customWidth="1"/>
    <col min="5" max="5" width="16.00390625" style="38" customWidth="1"/>
    <col min="6" max="6" width="44.140625" style="1" customWidth="1"/>
    <col min="7" max="7" width="71.421875" style="28" customWidth="1"/>
    <col min="8" max="8" width="69.7109375" style="1" customWidth="1"/>
    <col min="9" max="9" width="59.8515625" style="1" customWidth="1"/>
    <col min="10" max="10" width="14.7109375" style="1" customWidth="1"/>
    <col min="11" max="11" width="25.00390625" style="1" customWidth="1"/>
    <col min="12" max="12" width="14.7109375" style="1" customWidth="1"/>
    <col min="13" max="13" width="22.28125" style="1" customWidth="1"/>
    <col min="14" max="14" width="14.421875" style="1" customWidth="1"/>
    <col min="15" max="16" width="20.57421875" style="1" customWidth="1"/>
    <col min="17" max="16384" width="9.140625" style="1" customWidth="1"/>
  </cols>
  <sheetData>
    <row r="1" spans="1:14" s="3" customFormat="1" ht="78.75" customHeight="1">
      <c r="A1" s="200" t="s">
        <v>33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11"/>
      <c r="M1" s="211"/>
      <c r="N1" s="211"/>
    </row>
    <row r="2" spans="1:14" s="3" customFormat="1" ht="36.75" customHeight="1">
      <c r="A2" s="200" t="s">
        <v>295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11"/>
      <c r="M2" s="211"/>
      <c r="N2" s="211"/>
    </row>
    <row r="3" spans="1:14" s="3" customFormat="1" ht="35.2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11"/>
      <c r="M3" s="211"/>
      <c r="N3" s="211"/>
    </row>
    <row r="4" spans="1:14" s="3" customFormat="1" ht="43.5" customHeight="1">
      <c r="A4" s="202">
        <v>43905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11"/>
      <c r="M4" s="211"/>
      <c r="N4" s="211"/>
    </row>
    <row r="5" spans="1:14" s="3" customFormat="1" ht="38.25" customHeight="1">
      <c r="A5" s="198" t="s">
        <v>389</v>
      </c>
      <c r="B5" s="198"/>
      <c r="C5" s="198"/>
      <c r="D5" s="198"/>
      <c r="E5" s="198"/>
      <c r="F5" s="198"/>
      <c r="G5" s="198"/>
      <c r="H5" s="198"/>
      <c r="I5" s="198"/>
      <c r="J5" s="337"/>
      <c r="K5" s="337"/>
      <c r="L5" s="338"/>
      <c r="M5" s="338"/>
      <c r="N5" s="338"/>
    </row>
    <row r="6" spans="1:14" s="3" customFormat="1" ht="52.5" customHeight="1">
      <c r="A6" s="200" t="s">
        <v>43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11"/>
      <c r="M6" s="211"/>
      <c r="N6" s="211"/>
    </row>
    <row r="7" spans="1:14" s="4" customFormat="1" ht="27.75" customHeight="1">
      <c r="A7" s="252" t="s">
        <v>16</v>
      </c>
      <c r="B7" s="246" t="s">
        <v>4</v>
      </c>
      <c r="C7" s="246" t="s">
        <v>2</v>
      </c>
      <c r="D7" s="344" t="s">
        <v>7</v>
      </c>
      <c r="E7" s="344" t="s">
        <v>5</v>
      </c>
      <c r="F7" s="246" t="s">
        <v>3</v>
      </c>
      <c r="G7" s="349" t="s">
        <v>23</v>
      </c>
      <c r="H7" s="257" t="s">
        <v>0</v>
      </c>
      <c r="I7" s="257" t="s">
        <v>6</v>
      </c>
      <c r="J7" s="243" t="s">
        <v>13</v>
      </c>
      <c r="K7" s="243"/>
      <c r="L7" s="248"/>
      <c r="M7" s="248"/>
      <c r="N7" s="349" t="s">
        <v>52</v>
      </c>
    </row>
    <row r="8" spans="1:14" s="4" customFormat="1" ht="30.75" customHeight="1">
      <c r="A8" s="252"/>
      <c r="B8" s="246"/>
      <c r="C8" s="246"/>
      <c r="D8" s="344"/>
      <c r="E8" s="344"/>
      <c r="F8" s="246"/>
      <c r="G8" s="251"/>
      <c r="H8" s="257"/>
      <c r="I8" s="257"/>
      <c r="J8" s="244" t="s">
        <v>28</v>
      </c>
      <c r="K8" s="346"/>
      <c r="L8" s="349" t="s">
        <v>32</v>
      </c>
      <c r="M8" s="251"/>
      <c r="N8" s="251"/>
    </row>
    <row r="9" spans="1:16" s="4" customFormat="1" ht="41.25" customHeight="1">
      <c r="A9" s="253"/>
      <c r="B9" s="247"/>
      <c r="C9" s="247"/>
      <c r="D9" s="345"/>
      <c r="E9" s="345"/>
      <c r="F9" s="247"/>
      <c r="G9" s="251"/>
      <c r="H9" s="258"/>
      <c r="I9" s="258"/>
      <c r="J9" s="122" t="s">
        <v>17</v>
      </c>
      <c r="K9" s="121" t="s">
        <v>15</v>
      </c>
      <c r="L9" s="122" t="s">
        <v>17</v>
      </c>
      <c r="M9" s="121" t="s">
        <v>15</v>
      </c>
      <c r="N9" s="251"/>
      <c r="O9" s="56">
        <v>69</v>
      </c>
      <c r="P9" s="56">
        <v>48</v>
      </c>
    </row>
    <row r="10" spans="1:17" s="14" customFormat="1" ht="112.5" customHeight="1">
      <c r="A10" s="86">
        <v>1</v>
      </c>
      <c r="B10" s="61">
        <v>50</v>
      </c>
      <c r="C10" s="31" t="s">
        <v>174</v>
      </c>
      <c r="D10" s="54">
        <v>1994</v>
      </c>
      <c r="E10" s="54" t="s">
        <v>89</v>
      </c>
      <c r="F10" s="31" t="s">
        <v>263</v>
      </c>
      <c r="G10" s="53" t="s">
        <v>264</v>
      </c>
      <c r="H10" s="30" t="s">
        <v>265</v>
      </c>
      <c r="I10" s="112" t="s">
        <v>151</v>
      </c>
      <c r="J10" s="101">
        <v>0</v>
      </c>
      <c r="K10" s="102">
        <v>64.42</v>
      </c>
      <c r="L10" s="101">
        <v>0</v>
      </c>
      <c r="M10" s="102">
        <v>36.49</v>
      </c>
      <c r="N10" s="96"/>
      <c r="O10" s="25">
        <f>(K10-$O$9)/4</f>
        <v>-1.1449999999999996</v>
      </c>
      <c r="P10" s="25">
        <f>(M10-$P$9)/1</f>
        <v>-11.509999999999998</v>
      </c>
      <c r="Q10" s="14">
        <v>3</v>
      </c>
    </row>
    <row r="11" spans="1:17" s="14" customFormat="1" ht="112.5" customHeight="1">
      <c r="A11" s="86">
        <v>2</v>
      </c>
      <c r="B11" s="61">
        <v>39</v>
      </c>
      <c r="C11" s="31" t="s">
        <v>148</v>
      </c>
      <c r="D11" s="54">
        <v>2001</v>
      </c>
      <c r="E11" s="54" t="s">
        <v>56</v>
      </c>
      <c r="F11" s="31" t="s">
        <v>276</v>
      </c>
      <c r="G11" s="53" t="s">
        <v>243</v>
      </c>
      <c r="H11" s="30" t="s">
        <v>147</v>
      </c>
      <c r="I11" s="112" t="s">
        <v>244</v>
      </c>
      <c r="J11" s="101">
        <v>0</v>
      </c>
      <c r="K11" s="102">
        <v>65.08</v>
      </c>
      <c r="L11" s="101">
        <v>0</v>
      </c>
      <c r="M11" s="102">
        <v>36.71</v>
      </c>
      <c r="N11" s="96"/>
      <c r="O11" s="25">
        <f>(K11-$O$9)/4</f>
        <v>-0.9800000000000004</v>
      </c>
      <c r="P11" s="25">
        <f>(M11-$P$9)/1</f>
        <v>-11.29</v>
      </c>
      <c r="Q11" s="14">
        <v>2</v>
      </c>
    </row>
    <row r="12" spans="1:17" s="14" customFormat="1" ht="112.5" customHeight="1">
      <c r="A12" s="86">
        <v>3</v>
      </c>
      <c r="B12" s="61">
        <v>65</v>
      </c>
      <c r="C12" s="31" t="s">
        <v>229</v>
      </c>
      <c r="D12" s="54">
        <v>1984</v>
      </c>
      <c r="E12" s="54" t="s">
        <v>56</v>
      </c>
      <c r="F12" s="31" t="s">
        <v>267</v>
      </c>
      <c r="G12" s="53" t="s">
        <v>266</v>
      </c>
      <c r="H12" s="30" t="s">
        <v>147</v>
      </c>
      <c r="I12" s="112" t="s">
        <v>244</v>
      </c>
      <c r="J12" s="101">
        <v>0</v>
      </c>
      <c r="K12" s="102">
        <v>66.15</v>
      </c>
      <c r="L12" s="101">
        <v>4</v>
      </c>
      <c r="M12" s="102">
        <v>37.25</v>
      </c>
      <c r="N12" s="96"/>
      <c r="O12" s="25">
        <f>(K12-$O$9)/4</f>
        <v>-0.7124999999999986</v>
      </c>
      <c r="P12" s="25">
        <f>(M12-$P$9)/1</f>
        <v>-10.75</v>
      </c>
      <c r="Q12" s="14">
        <v>4</v>
      </c>
    </row>
    <row r="13" spans="1:17" s="14" customFormat="1" ht="112.5" customHeight="1">
      <c r="A13" s="86">
        <v>4</v>
      </c>
      <c r="B13" s="61">
        <v>24</v>
      </c>
      <c r="C13" s="31" t="s">
        <v>213</v>
      </c>
      <c r="D13" s="54">
        <v>1985</v>
      </c>
      <c r="E13" s="54" t="s">
        <v>74</v>
      </c>
      <c r="F13" s="31" t="s">
        <v>270</v>
      </c>
      <c r="G13" s="53" t="s">
        <v>260</v>
      </c>
      <c r="H13" s="30" t="s">
        <v>216</v>
      </c>
      <c r="I13" s="112" t="s">
        <v>217</v>
      </c>
      <c r="J13" s="101">
        <v>0</v>
      </c>
      <c r="K13" s="102">
        <v>64.53</v>
      </c>
      <c r="L13" s="101">
        <v>4</v>
      </c>
      <c r="M13" s="102">
        <v>37.58</v>
      </c>
      <c r="N13" s="96"/>
      <c r="O13" s="25">
        <f>(K13-$O$9)/4</f>
        <v>-1.1174999999999997</v>
      </c>
      <c r="P13" s="25">
        <f>(M13-$P$9)/1</f>
        <v>-10.420000000000002</v>
      </c>
      <c r="Q13" s="14">
        <v>1</v>
      </c>
    </row>
    <row r="14" spans="1:17" s="14" customFormat="1" ht="112.5" customHeight="1">
      <c r="A14" s="86">
        <v>5</v>
      </c>
      <c r="B14" s="61">
        <v>26</v>
      </c>
      <c r="C14" s="31" t="s">
        <v>213</v>
      </c>
      <c r="D14" s="54">
        <v>1985</v>
      </c>
      <c r="E14" s="54" t="s">
        <v>74</v>
      </c>
      <c r="F14" s="31" t="s">
        <v>261</v>
      </c>
      <c r="G14" s="53" t="s">
        <v>262</v>
      </c>
      <c r="H14" s="30" t="s">
        <v>216</v>
      </c>
      <c r="I14" s="112" t="s">
        <v>217</v>
      </c>
      <c r="J14" s="101">
        <v>0</v>
      </c>
      <c r="K14" s="102">
        <v>64.5</v>
      </c>
      <c r="L14" s="101">
        <v>4</v>
      </c>
      <c r="M14" s="102">
        <v>38.16</v>
      </c>
      <c r="N14" s="96"/>
      <c r="O14" s="25">
        <f>(K14-$O$9)/4</f>
        <v>-1.125</v>
      </c>
      <c r="P14" s="25">
        <f>(M14-$P$9)/1</f>
        <v>-9.840000000000003</v>
      </c>
      <c r="Q14" s="14">
        <v>5</v>
      </c>
    </row>
    <row r="15" spans="1:16" s="14" customFormat="1" ht="112.5" customHeight="1">
      <c r="A15" s="86">
        <v>6</v>
      </c>
      <c r="B15" s="61">
        <v>68</v>
      </c>
      <c r="C15" s="31" t="s">
        <v>229</v>
      </c>
      <c r="D15" s="54">
        <v>1984</v>
      </c>
      <c r="E15" s="54" t="s">
        <v>56</v>
      </c>
      <c r="F15" s="31" t="s">
        <v>390</v>
      </c>
      <c r="G15" s="53" t="s">
        <v>391</v>
      </c>
      <c r="H15" s="30" t="s">
        <v>147</v>
      </c>
      <c r="I15" s="112" t="s">
        <v>244</v>
      </c>
      <c r="J15" s="101">
        <v>1</v>
      </c>
      <c r="K15" s="102">
        <v>70.46</v>
      </c>
      <c r="L15" s="101"/>
      <c r="M15" s="102"/>
      <c r="N15" s="96"/>
      <c r="O15" s="25">
        <f>(K15-$O$9)/4</f>
        <v>0.36499999999999844</v>
      </c>
      <c r="P15" s="25">
        <f>(M15-$P$9)/1</f>
        <v>-48</v>
      </c>
    </row>
    <row r="16" spans="1:16" s="14" customFormat="1" ht="112.5" customHeight="1">
      <c r="A16" s="86">
        <v>7</v>
      </c>
      <c r="B16" s="61">
        <v>33</v>
      </c>
      <c r="C16" s="31" t="s">
        <v>62</v>
      </c>
      <c r="D16" s="54">
        <v>1986</v>
      </c>
      <c r="E16" s="54" t="s">
        <v>64</v>
      </c>
      <c r="F16" s="31" t="s">
        <v>131</v>
      </c>
      <c r="G16" s="53" t="s">
        <v>121</v>
      </c>
      <c r="H16" s="30" t="s">
        <v>104</v>
      </c>
      <c r="I16" s="112" t="s">
        <v>122</v>
      </c>
      <c r="J16" s="101">
        <v>1</v>
      </c>
      <c r="K16" s="102">
        <v>70.85</v>
      </c>
      <c r="L16" s="101"/>
      <c r="M16" s="102"/>
      <c r="N16" s="96"/>
      <c r="O16" s="25">
        <f>(K16-$O$9)/4</f>
        <v>0.4624999999999986</v>
      </c>
      <c r="P16" s="25">
        <f>(M16-$P$9)/1</f>
        <v>-48</v>
      </c>
    </row>
    <row r="17" spans="1:16" s="14" customFormat="1" ht="112.5" customHeight="1">
      <c r="A17" s="86">
        <v>8</v>
      </c>
      <c r="B17" s="61">
        <v>10</v>
      </c>
      <c r="C17" s="31" t="s">
        <v>70</v>
      </c>
      <c r="D17" s="54">
        <v>1974</v>
      </c>
      <c r="E17" s="54" t="s">
        <v>74</v>
      </c>
      <c r="F17" s="31" t="s">
        <v>318</v>
      </c>
      <c r="G17" s="53" t="s">
        <v>75</v>
      </c>
      <c r="H17" s="30" t="s">
        <v>65</v>
      </c>
      <c r="I17" s="112" t="s">
        <v>124</v>
      </c>
      <c r="J17" s="101">
        <v>1</v>
      </c>
      <c r="K17" s="102">
        <v>71.2</v>
      </c>
      <c r="L17" s="101"/>
      <c r="M17" s="102"/>
      <c r="N17" s="96"/>
      <c r="O17" s="25">
        <f>(K17-$O$9)/4</f>
        <v>0.5500000000000007</v>
      </c>
      <c r="P17" s="25">
        <f>(M17-$P$9)/1</f>
        <v>-48</v>
      </c>
    </row>
    <row r="18" spans="1:16" s="14" customFormat="1" ht="112.5" customHeight="1">
      <c r="A18" s="86">
        <v>9</v>
      </c>
      <c r="B18" s="61">
        <v>7</v>
      </c>
      <c r="C18" s="31" t="s">
        <v>66</v>
      </c>
      <c r="D18" s="54">
        <v>1992</v>
      </c>
      <c r="E18" s="54" t="s">
        <v>56</v>
      </c>
      <c r="F18" s="31" t="s">
        <v>125</v>
      </c>
      <c r="G18" s="53" t="s">
        <v>126</v>
      </c>
      <c r="H18" s="30" t="s">
        <v>65</v>
      </c>
      <c r="I18" s="112" t="s">
        <v>70</v>
      </c>
      <c r="J18" s="101">
        <v>4</v>
      </c>
      <c r="K18" s="102">
        <v>62.1</v>
      </c>
      <c r="L18" s="101"/>
      <c r="M18" s="102"/>
      <c r="N18" s="96"/>
      <c r="O18" s="25">
        <f>(K18-$O$9)/4</f>
        <v>-1.7249999999999996</v>
      </c>
      <c r="P18" s="25">
        <f>(M18-$P$9)/1</f>
        <v>-48</v>
      </c>
    </row>
    <row r="19" spans="1:16" s="14" customFormat="1" ht="112.5" customHeight="1">
      <c r="A19" s="86">
        <v>10</v>
      </c>
      <c r="B19" s="61">
        <v>11</v>
      </c>
      <c r="C19" s="31" t="s">
        <v>116</v>
      </c>
      <c r="D19" s="54">
        <v>1989</v>
      </c>
      <c r="E19" s="54" t="s">
        <v>64</v>
      </c>
      <c r="F19" s="31" t="s">
        <v>101</v>
      </c>
      <c r="G19" s="53" t="s">
        <v>100</v>
      </c>
      <c r="H19" s="30" t="s">
        <v>65</v>
      </c>
      <c r="I19" s="112" t="s">
        <v>70</v>
      </c>
      <c r="J19" s="101">
        <v>10</v>
      </c>
      <c r="K19" s="102">
        <v>75.07</v>
      </c>
      <c r="L19" s="101"/>
      <c r="M19" s="102"/>
      <c r="N19" s="96"/>
      <c r="O19" s="25">
        <f>(K19-$O$9)/4</f>
        <v>1.5174999999999983</v>
      </c>
      <c r="P19" s="25">
        <f>(M19-$P$9)/1</f>
        <v>-48</v>
      </c>
    </row>
    <row r="20" spans="1:16" s="14" customFormat="1" ht="112.5" customHeight="1">
      <c r="A20" s="86">
        <v>11</v>
      </c>
      <c r="B20" s="61">
        <v>6</v>
      </c>
      <c r="C20" s="31" t="s">
        <v>66</v>
      </c>
      <c r="D20" s="54">
        <v>1992</v>
      </c>
      <c r="E20" s="54" t="s">
        <v>56</v>
      </c>
      <c r="F20" s="31" t="s">
        <v>268</v>
      </c>
      <c r="G20" s="53" t="s">
        <v>259</v>
      </c>
      <c r="H20" s="30" t="s">
        <v>65</v>
      </c>
      <c r="I20" s="112" t="s">
        <v>70</v>
      </c>
      <c r="J20" s="101">
        <v>11</v>
      </c>
      <c r="K20" s="102">
        <v>77.09</v>
      </c>
      <c r="L20" s="101"/>
      <c r="M20" s="102"/>
      <c r="N20" s="96"/>
      <c r="O20" s="25">
        <f>(K20-$O$9)/4</f>
        <v>2.022500000000001</v>
      </c>
      <c r="P20" s="25">
        <f>(M20-$P$9)/1</f>
        <v>-48</v>
      </c>
    </row>
    <row r="21" spans="1:16" s="14" customFormat="1" ht="112.5" customHeight="1">
      <c r="A21" s="86"/>
      <c r="B21" s="61">
        <v>47</v>
      </c>
      <c r="C21" s="31" t="s">
        <v>71</v>
      </c>
      <c r="D21" s="54">
        <v>1992</v>
      </c>
      <c r="E21" s="54" t="s">
        <v>64</v>
      </c>
      <c r="F21" s="31" t="s">
        <v>123</v>
      </c>
      <c r="G21" s="53" t="s">
        <v>76</v>
      </c>
      <c r="H21" s="30" t="s">
        <v>96</v>
      </c>
      <c r="I21" s="112" t="s">
        <v>67</v>
      </c>
      <c r="J21" s="348" t="s">
        <v>130</v>
      </c>
      <c r="K21" s="217"/>
      <c r="L21" s="101"/>
      <c r="M21" s="102"/>
      <c r="N21" s="96"/>
      <c r="O21" s="25">
        <f>(K21-$O$9)/4</f>
        <v>-17.25</v>
      </c>
      <c r="P21" s="25">
        <f>(M21-$P$9)/1</f>
        <v>-48</v>
      </c>
    </row>
    <row r="22" spans="1:14" s="3" customFormat="1" ht="56.25" customHeight="1">
      <c r="A22" s="16"/>
      <c r="B22" s="40"/>
      <c r="C22" s="16"/>
      <c r="D22" s="94" t="s">
        <v>291</v>
      </c>
      <c r="E22" s="153"/>
      <c r="F22" s="47"/>
      <c r="G22" s="47"/>
      <c r="H22" s="11"/>
      <c r="I22" s="94" t="s">
        <v>289</v>
      </c>
      <c r="J22" s="94"/>
      <c r="K22" s="16"/>
      <c r="L22" s="16"/>
      <c r="M22" s="16"/>
      <c r="N22" s="16"/>
    </row>
    <row r="23" spans="4:11" ht="42" customHeight="1">
      <c r="D23" s="94" t="s">
        <v>127</v>
      </c>
      <c r="E23" s="153"/>
      <c r="F23" s="47"/>
      <c r="G23" s="47"/>
      <c r="H23" s="11"/>
      <c r="I23" s="94" t="s">
        <v>78</v>
      </c>
      <c r="J23" s="94"/>
      <c r="K23" s="16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spans="2:7" ht="25.5" customHeight="1">
      <c r="B36" s="1"/>
      <c r="C36" s="1"/>
      <c r="D36" s="1"/>
      <c r="E36" s="1"/>
      <c r="G36" s="1"/>
    </row>
    <row r="37" spans="2:7" ht="25.5" customHeight="1">
      <c r="B37" s="1"/>
      <c r="C37" s="1"/>
      <c r="D37" s="1"/>
      <c r="E37" s="1"/>
      <c r="G37" s="1"/>
    </row>
    <row r="38" spans="2:7" ht="25.5" customHeight="1">
      <c r="B38" s="1"/>
      <c r="C38" s="1"/>
      <c r="D38" s="1"/>
      <c r="E38" s="1"/>
      <c r="G38" s="1"/>
    </row>
  </sheetData>
  <sheetProtection/>
  <mergeCells count="20">
    <mergeCell ref="J21:K21"/>
    <mergeCell ref="A6:N6"/>
    <mergeCell ref="F7:F9"/>
    <mergeCell ref="I7:I9"/>
    <mergeCell ref="E7:E9"/>
    <mergeCell ref="N7:N9"/>
    <mergeCell ref="D7:D9"/>
    <mergeCell ref="H7:H9"/>
    <mergeCell ref="G7:G9"/>
    <mergeCell ref="J8:K8"/>
    <mergeCell ref="L8:M8"/>
    <mergeCell ref="A1:N1"/>
    <mergeCell ref="A2:N2"/>
    <mergeCell ref="A3:N3"/>
    <mergeCell ref="A4:N4"/>
    <mergeCell ref="A5:N5"/>
    <mergeCell ref="A7:A9"/>
    <mergeCell ref="J7:M7"/>
    <mergeCell ref="B7:B9"/>
    <mergeCell ref="C7:C9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P25"/>
  <sheetViews>
    <sheetView view="pageBreakPreview" zoomScale="37" zoomScaleNormal="37" zoomScaleSheetLayoutView="37" zoomScalePageLayoutView="0" workbookViewId="0" topLeftCell="A10">
      <selection activeCell="I16" sqref="I16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8.57421875" style="1" customWidth="1"/>
    <col min="10" max="10" width="17.28125" style="1" customWidth="1"/>
    <col min="11" max="11" width="23.140625" style="1" customWidth="1"/>
    <col min="12" max="12" width="16.8515625" style="1" customWidth="1"/>
    <col min="13" max="13" width="19.421875" style="1" customWidth="1"/>
    <col min="14" max="14" width="15.421875" style="1" customWidth="1"/>
    <col min="15" max="16" width="25.00390625" style="15" customWidth="1"/>
    <col min="17" max="17" width="11.421875" style="1" customWidth="1"/>
    <col min="18" max="16384" width="9.140625" style="1" customWidth="1"/>
  </cols>
  <sheetData>
    <row r="1" spans="1:16" s="3" customFormat="1" ht="81" customHeight="1">
      <c r="A1" s="198" t="s">
        <v>33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22"/>
      <c r="P1" s="11"/>
    </row>
    <row r="2" spans="1:16" s="3" customFormat="1" ht="34.5" customHeight="1">
      <c r="A2" s="200" t="s">
        <v>295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2"/>
      <c r="P2" s="11"/>
    </row>
    <row r="3" spans="1:16" s="3" customFormat="1" ht="34.5" customHeight="1">
      <c r="A3" s="200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2"/>
      <c r="P3" s="11"/>
    </row>
    <row r="4" spans="1:16" s="3" customFormat="1" ht="34.5" customHeight="1">
      <c r="A4" s="202">
        <v>43905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2"/>
      <c r="P4" s="11"/>
    </row>
    <row r="5" spans="1:16" s="3" customFormat="1" ht="51" customHeight="1">
      <c r="A5" s="350" t="s">
        <v>392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22"/>
      <c r="P5" s="11"/>
    </row>
    <row r="6" spans="1:16" s="3" customFormat="1" ht="34.5" customHeight="1">
      <c r="A6" s="200" t="s">
        <v>43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2"/>
      <c r="P6" s="11"/>
    </row>
    <row r="7" spans="1:16" s="4" customFormat="1" ht="33.75" customHeight="1">
      <c r="A7" s="207" t="s">
        <v>16</v>
      </c>
      <c r="B7" s="266" t="s">
        <v>4</v>
      </c>
      <c r="C7" s="269" t="s">
        <v>2</v>
      </c>
      <c r="D7" s="266" t="s">
        <v>7</v>
      </c>
      <c r="E7" s="266" t="s">
        <v>5</v>
      </c>
      <c r="F7" s="269" t="s">
        <v>3</v>
      </c>
      <c r="G7" s="209" t="s">
        <v>23</v>
      </c>
      <c r="H7" s="269" t="s">
        <v>0</v>
      </c>
      <c r="I7" s="269" t="s">
        <v>6</v>
      </c>
      <c r="J7" s="185" t="s">
        <v>13</v>
      </c>
      <c r="K7" s="185"/>
      <c r="L7" s="343"/>
      <c r="M7" s="343"/>
      <c r="N7" s="185" t="s">
        <v>51</v>
      </c>
      <c r="O7" s="11"/>
      <c r="P7" s="11"/>
    </row>
    <row r="8" spans="1:16" s="4" customFormat="1" ht="32.25" customHeight="1">
      <c r="A8" s="207"/>
      <c r="B8" s="266"/>
      <c r="C8" s="269"/>
      <c r="D8" s="266"/>
      <c r="E8" s="266"/>
      <c r="F8" s="269"/>
      <c r="G8" s="210"/>
      <c r="H8" s="269"/>
      <c r="I8" s="269"/>
      <c r="J8" s="185" t="s">
        <v>20</v>
      </c>
      <c r="K8" s="343"/>
      <c r="L8" s="185" t="s">
        <v>21</v>
      </c>
      <c r="M8" s="343"/>
      <c r="N8" s="185"/>
      <c r="O8" s="11"/>
      <c r="P8" s="11"/>
    </row>
    <row r="9" spans="1:16" s="4" customFormat="1" ht="36.75" customHeight="1">
      <c r="A9" s="352"/>
      <c r="B9" s="267"/>
      <c r="C9" s="270"/>
      <c r="D9" s="267"/>
      <c r="E9" s="267"/>
      <c r="F9" s="270"/>
      <c r="G9" s="210"/>
      <c r="H9" s="270"/>
      <c r="I9" s="270"/>
      <c r="J9" s="159" t="s">
        <v>14</v>
      </c>
      <c r="K9" s="137" t="s">
        <v>15</v>
      </c>
      <c r="L9" s="159" t="s">
        <v>14</v>
      </c>
      <c r="M9" s="137" t="s">
        <v>15</v>
      </c>
      <c r="N9" s="213"/>
      <c r="O9" s="56">
        <v>40</v>
      </c>
      <c r="P9" s="56">
        <v>36</v>
      </c>
    </row>
    <row r="10" spans="1:16" s="14" customFormat="1" ht="106.5" customHeight="1">
      <c r="A10" s="86">
        <v>1</v>
      </c>
      <c r="B10" s="61">
        <v>64</v>
      </c>
      <c r="C10" s="147" t="s">
        <v>229</v>
      </c>
      <c r="D10" s="54">
        <v>1984</v>
      </c>
      <c r="E10" s="54" t="s">
        <v>56</v>
      </c>
      <c r="F10" s="147" t="s">
        <v>319</v>
      </c>
      <c r="G10" s="33"/>
      <c r="H10" s="50" t="s">
        <v>147</v>
      </c>
      <c r="I10" s="79" t="s">
        <v>198</v>
      </c>
      <c r="J10" s="101">
        <v>0</v>
      </c>
      <c r="K10" s="102">
        <v>34.88</v>
      </c>
      <c r="L10" s="101">
        <v>0</v>
      </c>
      <c r="M10" s="102">
        <v>24.64</v>
      </c>
      <c r="N10" s="96">
        <v>0</v>
      </c>
      <c r="O10" s="25">
        <f>(K10-$O$9)/4</f>
        <v>-1.2799999999999994</v>
      </c>
      <c r="P10" s="25">
        <f>(M10-$P$9)/4</f>
        <v>-2.84</v>
      </c>
    </row>
    <row r="11" spans="1:16" s="14" customFormat="1" ht="106.5" customHeight="1">
      <c r="A11" s="86">
        <v>2</v>
      </c>
      <c r="B11" s="61">
        <v>32</v>
      </c>
      <c r="C11" s="147" t="s">
        <v>62</v>
      </c>
      <c r="D11" s="54">
        <v>1986</v>
      </c>
      <c r="E11" s="54" t="s">
        <v>64</v>
      </c>
      <c r="F11" s="147" t="s">
        <v>269</v>
      </c>
      <c r="G11" s="33" t="s">
        <v>120</v>
      </c>
      <c r="H11" s="30" t="s">
        <v>104</v>
      </c>
      <c r="I11" s="79" t="s">
        <v>122</v>
      </c>
      <c r="J11" s="101">
        <v>0</v>
      </c>
      <c r="K11" s="102">
        <v>30.2</v>
      </c>
      <c r="L11" s="101">
        <v>0</v>
      </c>
      <c r="M11" s="102">
        <v>27.62</v>
      </c>
      <c r="N11" s="96">
        <v>0</v>
      </c>
      <c r="O11" s="25">
        <f>(K11-$O$9)/4</f>
        <v>-2.45</v>
      </c>
      <c r="P11" s="25">
        <f>(M11-$P$9)/4</f>
        <v>-2.0949999999999998</v>
      </c>
    </row>
    <row r="12" spans="1:16" s="14" customFormat="1" ht="106.5" customHeight="1">
      <c r="A12" s="86">
        <v>3</v>
      </c>
      <c r="B12" s="61">
        <v>25</v>
      </c>
      <c r="C12" s="147" t="s">
        <v>213</v>
      </c>
      <c r="D12" s="54">
        <v>1985</v>
      </c>
      <c r="E12" s="54" t="s">
        <v>74</v>
      </c>
      <c r="F12" s="147" t="s">
        <v>237</v>
      </c>
      <c r="G12" s="33" t="s">
        <v>238</v>
      </c>
      <c r="H12" s="58" t="s">
        <v>216</v>
      </c>
      <c r="I12" s="79" t="s">
        <v>217</v>
      </c>
      <c r="J12" s="101">
        <v>0</v>
      </c>
      <c r="K12" s="102">
        <v>33.8</v>
      </c>
      <c r="L12" s="101">
        <v>0</v>
      </c>
      <c r="M12" s="102">
        <v>27.78</v>
      </c>
      <c r="N12" s="96">
        <v>0</v>
      </c>
      <c r="O12" s="25">
        <f>(K12-$O$9)/4</f>
        <v>-1.5500000000000007</v>
      </c>
      <c r="P12" s="25">
        <f>(M12-$P$9)/4</f>
        <v>-2.0549999999999997</v>
      </c>
    </row>
    <row r="13" spans="1:16" s="14" customFormat="1" ht="106.5" customHeight="1">
      <c r="A13" s="86">
        <v>4</v>
      </c>
      <c r="B13" s="61">
        <v>34</v>
      </c>
      <c r="C13" s="147" t="s">
        <v>62</v>
      </c>
      <c r="D13" s="54">
        <v>1986</v>
      </c>
      <c r="E13" s="54" t="s">
        <v>64</v>
      </c>
      <c r="F13" s="147" t="s">
        <v>112</v>
      </c>
      <c r="G13" s="33" t="s">
        <v>241</v>
      </c>
      <c r="H13" s="58" t="s">
        <v>104</v>
      </c>
      <c r="I13" s="79" t="s">
        <v>242</v>
      </c>
      <c r="J13" s="101">
        <v>0</v>
      </c>
      <c r="K13" s="102">
        <v>35.4</v>
      </c>
      <c r="L13" s="101">
        <v>0</v>
      </c>
      <c r="M13" s="102">
        <v>32.49</v>
      </c>
      <c r="N13" s="96">
        <v>0</v>
      </c>
      <c r="O13" s="25">
        <f>(K13-$O$9)/4</f>
        <v>-1.1500000000000004</v>
      </c>
      <c r="P13" s="25">
        <f>(M13-$P$9)/4</f>
        <v>-0.8774999999999995</v>
      </c>
    </row>
    <row r="14" spans="1:16" s="14" customFormat="1" ht="106.5" customHeight="1">
      <c r="A14" s="86">
        <v>5</v>
      </c>
      <c r="B14" s="61">
        <v>43</v>
      </c>
      <c r="C14" s="147" t="s">
        <v>245</v>
      </c>
      <c r="D14" s="54">
        <v>2004</v>
      </c>
      <c r="E14" s="54" t="s">
        <v>58</v>
      </c>
      <c r="F14" s="147" t="s">
        <v>246</v>
      </c>
      <c r="G14" s="33" t="s">
        <v>247</v>
      </c>
      <c r="H14" s="58" t="s">
        <v>248</v>
      </c>
      <c r="I14" s="79" t="s">
        <v>249</v>
      </c>
      <c r="J14" s="101">
        <v>0</v>
      </c>
      <c r="K14" s="102">
        <v>33.79</v>
      </c>
      <c r="L14" s="101">
        <v>4</v>
      </c>
      <c r="M14" s="102">
        <v>27.66</v>
      </c>
      <c r="N14" s="96">
        <v>4</v>
      </c>
      <c r="O14" s="25">
        <f>(K14-$O$9)/4</f>
        <v>-1.5525000000000002</v>
      </c>
      <c r="P14" s="25">
        <f>(M14-$P$9)/4</f>
        <v>-2.085</v>
      </c>
    </row>
    <row r="15" spans="1:16" s="14" customFormat="1" ht="106.5" customHeight="1">
      <c r="A15" s="86">
        <v>6</v>
      </c>
      <c r="B15" s="61">
        <v>63</v>
      </c>
      <c r="C15" s="147" t="s">
        <v>255</v>
      </c>
      <c r="D15" s="54">
        <v>2005</v>
      </c>
      <c r="E15" s="54" t="s">
        <v>64</v>
      </c>
      <c r="F15" s="147" t="s">
        <v>256</v>
      </c>
      <c r="G15" s="33" t="s">
        <v>257</v>
      </c>
      <c r="H15" s="30" t="s">
        <v>147</v>
      </c>
      <c r="I15" s="79" t="s">
        <v>229</v>
      </c>
      <c r="J15" s="101">
        <v>0</v>
      </c>
      <c r="K15" s="102">
        <v>33.89</v>
      </c>
      <c r="L15" s="101">
        <v>4</v>
      </c>
      <c r="M15" s="102">
        <v>28.26</v>
      </c>
      <c r="N15" s="96">
        <v>4</v>
      </c>
      <c r="O15" s="25">
        <f>(K15-$O$9)/4</f>
        <v>-1.5274999999999999</v>
      </c>
      <c r="P15" s="25">
        <f>(M15-$P$9)/4</f>
        <v>-1.9349999999999996</v>
      </c>
    </row>
    <row r="16" spans="1:16" s="14" customFormat="1" ht="106.5" customHeight="1">
      <c r="A16" s="86">
        <v>7</v>
      </c>
      <c r="B16" s="61">
        <v>51</v>
      </c>
      <c r="C16" s="147" t="s">
        <v>113</v>
      </c>
      <c r="D16" s="54">
        <v>2001</v>
      </c>
      <c r="E16" s="54" t="s">
        <v>63</v>
      </c>
      <c r="F16" s="147" t="s">
        <v>92</v>
      </c>
      <c r="G16" s="33" t="s">
        <v>92</v>
      </c>
      <c r="H16" s="58" t="s">
        <v>93</v>
      </c>
      <c r="I16" s="79" t="s">
        <v>151</v>
      </c>
      <c r="J16" s="101">
        <v>0</v>
      </c>
      <c r="K16" s="102">
        <v>32.93</v>
      </c>
      <c r="L16" s="101">
        <v>4</v>
      </c>
      <c r="M16" s="102">
        <v>29.2</v>
      </c>
      <c r="N16" s="96">
        <v>4</v>
      </c>
      <c r="O16" s="25">
        <f>(K16-$O$9)/4</f>
        <v>-1.7675</v>
      </c>
      <c r="P16" s="25">
        <f>(M16-$P$9)/4</f>
        <v>-1.7000000000000002</v>
      </c>
    </row>
    <row r="17" spans="1:16" s="14" customFormat="1" ht="106.5" customHeight="1">
      <c r="A17" s="86">
        <v>8</v>
      </c>
      <c r="B17" s="61">
        <v>61</v>
      </c>
      <c r="C17" s="147" t="s">
        <v>228</v>
      </c>
      <c r="D17" s="54">
        <v>1989</v>
      </c>
      <c r="E17" s="54" t="s">
        <v>64</v>
      </c>
      <c r="F17" s="147" t="s">
        <v>277</v>
      </c>
      <c r="G17" s="33"/>
      <c r="H17" s="30" t="s">
        <v>147</v>
      </c>
      <c r="I17" s="79" t="s">
        <v>229</v>
      </c>
      <c r="J17" s="101">
        <v>0</v>
      </c>
      <c r="K17" s="102">
        <v>34.23</v>
      </c>
      <c r="L17" s="101">
        <v>4</v>
      </c>
      <c r="M17" s="102">
        <v>30.3</v>
      </c>
      <c r="N17" s="96">
        <v>4</v>
      </c>
      <c r="O17" s="25">
        <f>(K17-$O$9)/4</f>
        <v>-1.4425000000000008</v>
      </c>
      <c r="P17" s="25">
        <f>(M17-$P$9)/4</f>
        <v>-1.4249999999999998</v>
      </c>
    </row>
    <row r="18" spans="1:16" s="14" customFormat="1" ht="106.5" customHeight="1">
      <c r="A18" s="86">
        <v>9</v>
      </c>
      <c r="B18" s="61">
        <v>16</v>
      </c>
      <c r="C18" s="147" t="s">
        <v>170</v>
      </c>
      <c r="D18" s="54">
        <v>1988</v>
      </c>
      <c r="E18" s="54" t="s">
        <v>64</v>
      </c>
      <c r="F18" s="147" t="s">
        <v>235</v>
      </c>
      <c r="G18" s="33" t="s">
        <v>236</v>
      </c>
      <c r="H18" s="50" t="s">
        <v>169</v>
      </c>
      <c r="I18" s="79" t="s">
        <v>68</v>
      </c>
      <c r="J18" s="101">
        <v>0</v>
      </c>
      <c r="K18" s="102">
        <v>34.45</v>
      </c>
      <c r="L18" s="101">
        <v>4</v>
      </c>
      <c r="M18" s="102">
        <v>31.03</v>
      </c>
      <c r="N18" s="96">
        <v>4</v>
      </c>
      <c r="O18" s="25">
        <f>(K18-$O$9)/4</f>
        <v>-1.3874999999999993</v>
      </c>
      <c r="P18" s="25">
        <f>(M18-$P$9)/4</f>
        <v>-1.2424999999999997</v>
      </c>
    </row>
    <row r="19" spans="1:16" s="14" customFormat="1" ht="106.5" customHeight="1">
      <c r="A19" s="86">
        <v>10</v>
      </c>
      <c r="B19" s="61">
        <v>46</v>
      </c>
      <c r="C19" s="147" t="s">
        <v>252</v>
      </c>
      <c r="D19" s="54">
        <v>2005</v>
      </c>
      <c r="E19" s="54" t="s">
        <v>58</v>
      </c>
      <c r="F19" s="147" t="s">
        <v>253</v>
      </c>
      <c r="G19" s="33" t="s">
        <v>254</v>
      </c>
      <c r="H19" s="58" t="s">
        <v>248</v>
      </c>
      <c r="I19" s="79" t="s">
        <v>249</v>
      </c>
      <c r="J19" s="101">
        <v>0</v>
      </c>
      <c r="K19" s="102">
        <v>38.96</v>
      </c>
      <c r="L19" s="101">
        <v>4</v>
      </c>
      <c r="M19" s="102">
        <v>32.81</v>
      </c>
      <c r="N19" s="96">
        <v>4</v>
      </c>
      <c r="O19" s="25">
        <f>(K19-$O$9)/4</f>
        <v>-0.2599999999999998</v>
      </c>
      <c r="P19" s="25">
        <f>(M19-$P$9)/4</f>
        <v>-0.7974999999999994</v>
      </c>
    </row>
    <row r="20" spans="1:16" s="14" customFormat="1" ht="106.5" customHeight="1">
      <c r="A20" s="86"/>
      <c r="B20" s="61">
        <v>45</v>
      </c>
      <c r="C20" s="147" t="s">
        <v>221</v>
      </c>
      <c r="D20" s="54">
        <v>2005</v>
      </c>
      <c r="E20" s="54" t="s">
        <v>63</v>
      </c>
      <c r="F20" s="147" t="s">
        <v>370</v>
      </c>
      <c r="G20" s="33" t="s">
        <v>251</v>
      </c>
      <c r="H20" s="50" t="s">
        <v>147</v>
      </c>
      <c r="I20" s="79" t="s">
        <v>198</v>
      </c>
      <c r="J20" s="348" t="s">
        <v>130</v>
      </c>
      <c r="K20" s="216"/>
      <c r="L20" s="216"/>
      <c r="M20" s="216"/>
      <c r="N20" s="217"/>
      <c r="O20" s="25">
        <f>(K20-$O$9)/4</f>
        <v>-10</v>
      </c>
      <c r="P20" s="25">
        <f>(M20-$P$9)/4</f>
        <v>-9</v>
      </c>
    </row>
    <row r="21" spans="1:16" s="3" customFormat="1" ht="56.25" customHeight="1">
      <c r="A21" s="6"/>
      <c r="B21" s="6"/>
      <c r="C21" s="20"/>
      <c r="D21" s="94" t="s">
        <v>291</v>
      </c>
      <c r="E21" s="153"/>
      <c r="F21" s="47"/>
      <c r="G21" s="47"/>
      <c r="H21" s="11"/>
      <c r="I21" s="94" t="s">
        <v>289</v>
      </c>
      <c r="J21" s="94"/>
      <c r="K21" s="16"/>
      <c r="L21" s="6"/>
      <c r="M21" s="6"/>
      <c r="N21" s="6"/>
      <c r="O21" s="25"/>
      <c r="P21" s="25"/>
    </row>
    <row r="22" spans="1:16" s="3" customFormat="1" ht="56.25" customHeight="1">
      <c r="A22" s="6"/>
      <c r="B22" s="6"/>
      <c r="C22" s="12"/>
      <c r="D22" s="94" t="s">
        <v>127</v>
      </c>
      <c r="E22" s="153"/>
      <c r="F22" s="47"/>
      <c r="G22" s="47"/>
      <c r="H22" s="11"/>
      <c r="I22" s="94" t="s">
        <v>78</v>
      </c>
      <c r="J22" s="19"/>
      <c r="K22" s="16"/>
      <c r="L22" s="6"/>
      <c r="M22" s="6"/>
      <c r="N22" s="6"/>
      <c r="O22" s="25"/>
      <c r="P22" s="25"/>
    </row>
    <row r="23" spans="15:16" ht="25.5" customHeight="1">
      <c r="O23" s="25"/>
      <c r="P23" s="25"/>
    </row>
    <row r="24" spans="15:16" ht="25.5" customHeight="1">
      <c r="O24" s="25"/>
      <c r="P24" s="25"/>
    </row>
    <row r="25" spans="15:16" ht="25.5" customHeight="1">
      <c r="O25" s="25"/>
      <c r="P25" s="25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J20:N20"/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Q27"/>
  <sheetViews>
    <sheetView tabSelected="1" view="pageBreakPreview" zoomScale="37" zoomScaleNormal="37" zoomScaleSheetLayoutView="37" zoomScalePageLayoutView="0" workbookViewId="0" topLeftCell="A1">
      <selection activeCell="H14" sqref="H14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8.57421875" style="1" customWidth="1"/>
    <col min="10" max="10" width="17.28125" style="1" customWidth="1"/>
    <col min="11" max="11" width="23.140625" style="1" customWidth="1"/>
    <col min="12" max="12" width="16.8515625" style="1" customWidth="1"/>
    <col min="13" max="13" width="19.421875" style="1" customWidth="1"/>
    <col min="14" max="14" width="15.421875" style="1" customWidth="1"/>
    <col min="15" max="16" width="25.00390625" style="15" customWidth="1"/>
    <col min="17" max="17" width="11.421875" style="1" customWidth="1"/>
    <col min="18" max="16384" width="9.140625" style="1" customWidth="1"/>
  </cols>
  <sheetData>
    <row r="1" spans="1:16" s="3" customFormat="1" ht="81" customHeight="1">
      <c r="A1" s="198" t="s">
        <v>33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22"/>
      <c r="P1" s="11"/>
    </row>
    <row r="2" spans="1:16" s="3" customFormat="1" ht="34.5" customHeight="1">
      <c r="A2" s="200" t="s">
        <v>295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2"/>
      <c r="P2" s="11"/>
    </row>
    <row r="3" spans="1:16" s="3" customFormat="1" ht="34.5" customHeight="1">
      <c r="A3" s="200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2"/>
      <c r="P3" s="11"/>
    </row>
    <row r="4" spans="1:16" s="3" customFormat="1" ht="34.5" customHeight="1">
      <c r="A4" s="202">
        <v>43905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2"/>
      <c r="P4" s="11"/>
    </row>
    <row r="5" spans="1:16" s="3" customFormat="1" ht="51" customHeight="1">
      <c r="A5" s="350" t="s">
        <v>395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22"/>
      <c r="P5" s="11"/>
    </row>
    <row r="6" spans="1:16" s="3" customFormat="1" ht="34.5" customHeight="1">
      <c r="A6" s="200" t="s">
        <v>43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2"/>
      <c r="P6" s="11"/>
    </row>
    <row r="7" spans="1:16" s="4" customFormat="1" ht="33.75" customHeight="1">
      <c r="A7" s="207" t="s">
        <v>16</v>
      </c>
      <c r="B7" s="266" t="s">
        <v>4</v>
      </c>
      <c r="C7" s="269" t="s">
        <v>2</v>
      </c>
      <c r="D7" s="266" t="s">
        <v>7</v>
      </c>
      <c r="E7" s="266" t="s">
        <v>5</v>
      </c>
      <c r="F7" s="269" t="s">
        <v>3</v>
      </c>
      <c r="G7" s="209" t="s">
        <v>23</v>
      </c>
      <c r="H7" s="269" t="s">
        <v>0</v>
      </c>
      <c r="I7" s="269" t="s">
        <v>6</v>
      </c>
      <c r="J7" s="187" t="s">
        <v>13</v>
      </c>
      <c r="K7" s="187"/>
      <c r="L7" s="188"/>
      <c r="M7" s="188"/>
      <c r="N7" s="185"/>
      <c r="O7" s="11"/>
      <c r="P7" s="11"/>
    </row>
    <row r="8" spans="1:16" s="4" customFormat="1" ht="32.25" customHeight="1">
      <c r="A8" s="207"/>
      <c r="B8" s="266"/>
      <c r="C8" s="269"/>
      <c r="D8" s="266"/>
      <c r="E8" s="266"/>
      <c r="F8" s="269"/>
      <c r="G8" s="210"/>
      <c r="H8" s="269"/>
      <c r="I8" s="269"/>
      <c r="J8" s="185" t="s">
        <v>28</v>
      </c>
      <c r="K8" s="343"/>
      <c r="L8" s="209" t="s">
        <v>32</v>
      </c>
      <c r="M8" s="210"/>
      <c r="N8" s="185"/>
      <c r="O8" s="11"/>
      <c r="P8" s="11"/>
    </row>
    <row r="9" spans="1:16" s="4" customFormat="1" ht="36.75" customHeight="1">
      <c r="A9" s="352"/>
      <c r="B9" s="267"/>
      <c r="C9" s="270"/>
      <c r="D9" s="267"/>
      <c r="E9" s="267"/>
      <c r="F9" s="270"/>
      <c r="G9" s="210"/>
      <c r="H9" s="270"/>
      <c r="I9" s="270"/>
      <c r="J9" s="164" t="s">
        <v>17</v>
      </c>
      <c r="K9" s="117" t="s">
        <v>15</v>
      </c>
      <c r="L9" s="164" t="s">
        <v>17</v>
      </c>
      <c r="M9" s="117" t="s">
        <v>15</v>
      </c>
      <c r="N9" s="213"/>
      <c r="O9" s="56">
        <v>66</v>
      </c>
      <c r="P9" s="56">
        <v>43</v>
      </c>
    </row>
    <row r="10" spans="1:16" s="4" customFormat="1" ht="36.75" customHeight="1">
      <c r="A10" s="355" t="s">
        <v>393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7"/>
      <c r="O10" s="56"/>
      <c r="P10" s="56"/>
    </row>
    <row r="11" spans="1:17" s="14" customFormat="1" ht="99.75" customHeight="1">
      <c r="A11" s="86">
        <v>1</v>
      </c>
      <c r="B11" s="61">
        <v>44</v>
      </c>
      <c r="C11" s="147" t="s">
        <v>388</v>
      </c>
      <c r="D11" s="54">
        <v>2005</v>
      </c>
      <c r="E11" s="54" t="s">
        <v>63</v>
      </c>
      <c r="F11" s="147" t="s">
        <v>222</v>
      </c>
      <c r="G11" s="33"/>
      <c r="H11" s="30" t="s">
        <v>147</v>
      </c>
      <c r="I11" s="148" t="s">
        <v>198</v>
      </c>
      <c r="J11" s="101">
        <v>0</v>
      </c>
      <c r="K11" s="102">
        <v>56.51</v>
      </c>
      <c r="L11" s="101">
        <v>0</v>
      </c>
      <c r="M11" s="102">
        <v>30.84</v>
      </c>
      <c r="N11" s="96"/>
      <c r="O11" s="25">
        <f>(K11-$O$9)/4</f>
        <v>-2.3725000000000005</v>
      </c>
      <c r="P11" s="25">
        <f>(M11-$P$9)/1</f>
        <v>-12.16</v>
      </c>
      <c r="Q11" s="14">
        <v>6</v>
      </c>
    </row>
    <row r="12" spans="1:17" s="14" customFormat="1" ht="99.75" customHeight="1">
      <c r="A12" s="86">
        <v>2</v>
      </c>
      <c r="B12" s="61">
        <v>21</v>
      </c>
      <c r="C12" s="147" t="s">
        <v>396</v>
      </c>
      <c r="D12" s="54">
        <v>2007</v>
      </c>
      <c r="E12" s="54" t="s">
        <v>58</v>
      </c>
      <c r="F12" s="147" t="s">
        <v>315</v>
      </c>
      <c r="G12" s="33" t="s">
        <v>110</v>
      </c>
      <c r="H12" s="30" t="s">
        <v>143</v>
      </c>
      <c r="I12" s="148" t="s">
        <v>54</v>
      </c>
      <c r="J12" s="101">
        <v>0</v>
      </c>
      <c r="K12" s="102">
        <v>55.32</v>
      </c>
      <c r="L12" s="101">
        <v>0</v>
      </c>
      <c r="M12" s="102">
        <v>34.61</v>
      </c>
      <c r="N12" s="96"/>
      <c r="O12" s="25">
        <f>(K12-$O$9)/4</f>
        <v>-2.67</v>
      </c>
      <c r="P12" s="25">
        <f>(M12-$P$9)/1</f>
        <v>-8.39</v>
      </c>
      <c r="Q12" s="14">
        <v>2</v>
      </c>
    </row>
    <row r="13" spans="1:17" s="14" customFormat="1" ht="99.75" customHeight="1">
      <c r="A13" s="86">
        <v>3</v>
      </c>
      <c r="B13" s="61">
        <v>45</v>
      </c>
      <c r="C13" s="147" t="s">
        <v>388</v>
      </c>
      <c r="D13" s="54">
        <v>2005</v>
      </c>
      <c r="E13" s="54" t="s">
        <v>63</v>
      </c>
      <c r="F13" s="147" t="s">
        <v>370</v>
      </c>
      <c r="G13" s="33" t="s">
        <v>251</v>
      </c>
      <c r="H13" s="30" t="s">
        <v>147</v>
      </c>
      <c r="I13" s="79" t="s">
        <v>198</v>
      </c>
      <c r="J13" s="101">
        <v>0</v>
      </c>
      <c r="K13" s="102">
        <v>61.6</v>
      </c>
      <c r="L13" s="101">
        <v>0</v>
      </c>
      <c r="M13" s="102">
        <v>34.91</v>
      </c>
      <c r="N13" s="96"/>
      <c r="O13" s="25">
        <f>(K13-$O$9)/4</f>
        <v>-1.0999999999999996</v>
      </c>
      <c r="P13" s="25">
        <f>(M13-$P$9)/4</f>
        <v>-2.022500000000001</v>
      </c>
      <c r="Q13" s="14">
        <v>1</v>
      </c>
    </row>
    <row r="14" spans="1:17" s="14" customFormat="1" ht="99.75" customHeight="1">
      <c r="A14" s="86">
        <v>4</v>
      </c>
      <c r="B14" s="61">
        <v>12</v>
      </c>
      <c r="C14" s="147" t="s">
        <v>372</v>
      </c>
      <c r="D14" s="54">
        <v>2004</v>
      </c>
      <c r="E14" s="54" t="s">
        <v>64</v>
      </c>
      <c r="F14" s="147" t="s">
        <v>117</v>
      </c>
      <c r="G14" s="33" t="s">
        <v>118</v>
      </c>
      <c r="H14" s="30" t="s">
        <v>65</v>
      </c>
      <c r="I14" s="148" t="s">
        <v>70</v>
      </c>
      <c r="J14" s="101">
        <v>0</v>
      </c>
      <c r="K14" s="102">
        <v>59.21</v>
      </c>
      <c r="L14" s="101">
        <v>4</v>
      </c>
      <c r="M14" s="102">
        <v>31.52</v>
      </c>
      <c r="N14" s="96"/>
      <c r="O14" s="25">
        <f>(K14-$O$9)/4</f>
        <v>-1.6974999999999998</v>
      </c>
      <c r="P14" s="25">
        <f>(M14-$P$9)/1</f>
        <v>-11.48</v>
      </c>
      <c r="Q14" s="14">
        <v>3</v>
      </c>
    </row>
    <row r="15" spans="1:16" s="14" customFormat="1" ht="99.75" customHeight="1">
      <c r="A15" s="86">
        <v>5</v>
      </c>
      <c r="B15" s="61">
        <v>37</v>
      </c>
      <c r="C15" s="147" t="s">
        <v>375</v>
      </c>
      <c r="D15" s="54">
        <v>2005</v>
      </c>
      <c r="E15" s="54" t="s">
        <v>58</v>
      </c>
      <c r="F15" s="147" t="s">
        <v>303</v>
      </c>
      <c r="G15" s="33" t="s">
        <v>219</v>
      </c>
      <c r="H15" s="30" t="s">
        <v>104</v>
      </c>
      <c r="I15" s="148" t="s">
        <v>62</v>
      </c>
      <c r="J15" s="101">
        <v>4</v>
      </c>
      <c r="K15" s="102">
        <v>56.12</v>
      </c>
      <c r="L15" s="101"/>
      <c r="M15" s="102"/>
      <c r="N15" s="96"/>
      <c r="O15" s="25">
        <f>(K15-$O$9)/4</f>
        <v>-2.4700000000000006</v>
      </c>
      <c r="P15" s="25">
        <f>(M15-$P$9)/1</f>
        <v>-43</v>
      </c>
    </row>
    <row r="16" spans="1:16" s="14" customFormat="1" ht="99.75" customHeight="1">
      <c r="A16" s="86">
        <v>6</v>
      </c>
      <c r="B16" s="61">
        <v>23</v>
      </c>
      <c r="C16" s="147" t="s">
        <v>397</v>
      </c>
      <c r="D16" s="54">
        <v>2006</v>
      </c>
      <c r="E16" s="54" t="s">
        <v>64</v>
      </c>
      <c r="F16" s="147" t="s">
        <v>314</v>
      </c>
      <c r="G16" s="33" t="s">
        <v>114</v>
      </c>
      <c r="H16" s="30" t="s">
        <v>143</v>
      </c>
      <c r="I16" s="148" t="s">
        <v>54</v>
      </c>
      <c r="J16" s="101">
        <v>8</v>
      </c>
      <c r="K16" s="102">
        <v>57.04</v>
      </c>
      <c r="L16" s="101"/>
      <c r="M16" s="102"/>
      <c r="N16" s="96"/>
      <c r="O16" s="25">
        <f aca="true" t="shared" si="0" ref="O16:O22">(K16-$O$9)/4</f>
        <v>-2.24</v>
      </c>
      <c r="P16" s="25">
        <f aca="true" t="shared" si="1" ref="P16:P22">(M16-$P$9)/1</f>
        <v>-43</v>
      </c>
    </row>
    <row r="17" spans="1:16" s="4" customFormat="1" ht="36.75" customHeight="1">
      <c r="A17" s="355" t="s">
        <v>394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7"/>
      <c r="O17" s="56"/>
      <c r="P17" s="56"/>
    </row>
    <row r="18" spans="1:17" s="14" customFormat="1" ht="99.75" customHeight="1">
      <c r="A18" s="86">
        <v>1</v>
      </c>
      <c r="B18" s="61">
        <v>17</v>
      </c>
      <c r="C18" s="147" t="s">
        <v>377</v>
      </c>
      <c r="D18" s="54">
        <v>1988</v>
      </c>
      <c r="E18" s="54" t="s">
        <v>210</v>
      </c>
      <c r="F18" s="147" t="s">
        <v>232</v>
      </c>
      <c r="G18" s="34" t="s">
        <v>211</v>
      </c>
      <c r="H18" s="30" t="s">
        <v>169</v>
      </c>
      <c r="I18" s="148" t="s">
        <v>170</v>
      </c>
      <c r="J18" s="101">
        <v>0</v>
      </c>
      <c r="K18" s="102">
        <v>61.07</v>
      </c>
      <c r="L18" s="101">
        <v>0</v>
      </c>
      <c r="M18" s="102">
        <v>31.78</v>
      </c>
      <c r="N18" s="96"/>
      <c r="O18" s="25">
        <f>(K18-$O$9)/4</f>
        <v>-1.2325</v>
      </c>
      <c r="P18" s="25">
        <f>(M18-$P$9)/1</f>
        <v>-11.219999999999999</v>
      </c>
      <c r="Q18" s="14">
        <v>4</v>
      </c>
    </row>
    <row r="19" spans="1:17" s="14" customFormat="1" ht="99.75" customHeight="1">
      <c r="A19" s="86">
        <v>2</v>
      </c>
      <c r="B19" s="61">
        <v>27</v>
      </c>
      <c r="C19" s="147" t="s">
        <v>378</v>
      </c>
      <c r="D19" s="54">
        <v>1985</v>
      </c>
      <c r="E19" s="54" t="s">
        <v>74</v>
      </c>
      <c r="F19" s="147" t="s">
        <v>214</v>
      </c>
      <c r="G19" s="33" t="s">
        <v>215</v>
      </c>
      <c r="H19" s="30" t="s">
        <v>305</v>
      </c>
      <c r="I19" s="148" t="s">
        <v>217</v>
      </c>
      <c r="J19" s="101">
        <v>0</v>
      </c>
      <c r="K19" s="102">
        <v>61.25</v>
      </c>
      <c r="L19" s="101">
        <v>4</v>
      </c>
      <c r="M19" s="102">
        <v>32.71</v>
      </c>
      <c r="N19" s="96"/>
      <c r="O19" s="25">
        <f>(K19-$O$9)/4</f>
        <v>-1.1875</v>
      </c>
      <c r="P19" s="25">
        <f>(M19-$P$9)/1</f>
        <v>-10.29</v>
      </c>
      <c r="Q19" s="14">
        <v>5</v>
      </c>
    </row>
    <row r="20" spans="1:16" s="14" customFormat="1" ht="99.75" customHeight="1">
      <c r="A20" s="86">
        <v>3</v>
      </c>
      <c r="B20" s="61">
        <v>8</v>
      </c>
      <c r="C20" s="147" t="s">
        <v>376</v>
      </c>
      <c r="D20" s="54">
        <v>1992</v>
      </c>
      <c r="E20" s="54" t="s">
        <v>56</v>
      </c>
      <c r="F20" s="147" t="s">
        <v>208</v>
      </c>
      <c r="G20" s="34" t="s">
        <v>209</v>
      </c>
      <c r="H20" s="30" t="s">
        <v>65</v>
      </c>
      <c r="I20" s="148" t="s">
        <v>70</v>
      </c>
      <c r="J20" s="101">
        <v>4</v>
      </c>
      <c r="K20" s="102">
        <v>60.95</v>
      </c>
      <c r="L20" s="101"/>
      <c r="M20" s="102"/>
      <c r="N20" s="96"/>
      <c r="O20" s="25">
        <f t="shared" si="0"/>
        <v>-1.2624999999999993</v>
      </c>
      <c r="P20" s="25">
        <f t="shared" si="1"/>
        <v>-43</v>
      </c>
    </row>
    <row r="21" spans="1:16" s="14" customFormat="1" ht="99.75" customHeight="1">
      <c r="A21" s="86">
        <v>4</v>
      </c>
      <c r="B21" s="61">
        <v>28</v>
      </c>
      <c r="C21" s="147" t="s">
        <v>379</v>
      </c>
      <c r="D21" s="54">
        <v>1989</v>
      </c>
      <c r="E21" s="54" t="s">
        <v>64</v>
      </c>
      <c r="F21" s="147" t="s">
        <v>107</v>
      </c>
      <c r="G21" s="34" t="s">
        <v>218</v>
      </c>
      <c r="H21" s="46" t="s">
        <v>193</v>
      </c>
      <c r="I21" s="148" t="s">
        <v>103</v>
      </c>
      <c r="J21" s="101">
        <v>4</v>
      </c>
      <c r="K21" s="102">
        <v>61.21</v>
      </c>
      <c r="L21" s="101"/>
      <c r="M21" s="102"/>
      <c r="N21" s="96"/>
      <c r="O21" s="25">
        <f t="shared" si="0"/>
        <v>-1.1974999999999998</v>
      </c>
      <c r="P21" s="25">
        <f t="shared" si="1"/>
        <v>-43</v>
      </c>
    </row>
    <row r="22" spans="1:16" s="14" customFormat="1" ht="99.75" customHeight="1">
      <c r="A22" s="86">
        <v>5</v>
      </c>
      <c r="B22" s="61">
        <v>41</v>
      </c>
      <c r="C22" s="147" t="s">
        <v>380</v>
      </c>
      <c r="D22" s="54">
        <v>2001</v>
      </c>
      <c r="E22" s="54" t="s">
        <v>56</v>
      </c>
      <c r="F22" s="147" t="s">
        <v>321</v>
      </c>
      <c r="G22" s="34"/>
      <c r="H22" s="30" t="s">
        <v>147</v>
      </c>
      <c r="I22" s="148" t="s">
        <v>198</v>
      </c>
      <c r="J22" s="101">
        <v>4</v>
      </c>
      <c r="K22" s="102">
        <v>61.71</v>
      </c>
      <c r="L22" s="101"/>
      <c r="M22" s="102"/>
      <c r="N22" s="96"/>
      <c r="O22" s="25">
        <f t="shared" si="0"/>
        <v>-1.0724999999999998</v>
      </c>
      <c r="P22" s="25">
        <f t="shared" si="1"/>
        <v>-43</v>
      </c>
    </row>
    <row r="23" spans="1:16" s="3" customFormat="1" ht="56.25" customHeight="1">
      <c r="A23" s="6"/>
      <c r="B23" s="6"/>
      <c r="C23" s="20"/>
      <c r="D23" s="94" t="s">
        <v>291</v>
      </c>
      <c r="E23" s="153"/>
      <c r="F23" s="47"/>
      <c r="G23" s="47"/>
      <c r="H23" s="11"/>
      <c r="I23" s="94" t="s">
        <v>289</v>
      </c>
      <c r="J23" s="94"/>
      <c r="K23" s="16"/>
      <c r="L23" s="6"/>
      <c r="M23" s="6"/>
      <c r="N23" s="6"/>
      <c r="O23" s="25"/>
      <c r="P23" s="25"/>
    </row>
    <row r="24" spans="1:16" s="3" customFormat="1" ht="56.25" customHeight="1">
      <c r="A24" s="6"/>
      <c r="B24" s="6"/>
      <c r="C24" s="12"/>
      <c r="D24" s="94" t="s">
        <v>127</v>
      </c>
      <c r="E24" s="153"/>
      <c r="F24" s="47"/>
      <c r="G24" s="47"/>
      <c r="H24" s="11"/>
      <c r="I24" s="94" t="s">
        <v>78</v>
      </c>
      <c r="J24" s="19"/>
      <c r="K24" s="16"/>
      <c r="L24" s="6"/>
      <c r="M24" s="6"/>
      <c r="N24" s="6"/>
      <c r="O24" s="25"/>
      <c r="P24" s="25"/>
    </row>
    <row r="25" spans="15:16" ht="25.5" customHeight="1">
      <c r="O25" s="25"/>
      <c r="P25" s="25"/>
    </row>
    <row r="26" spans="15:16" ht="25.5" customHeight="1">
      <c r="O26" s="25"/>
      <c r="P26" s="25"/>
    </row>
    <row r="27" spans="15:16" ht="25.5" customHeight="1">
      <c r="O27" s="25"/>
      <c r="P27" s="25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21">
    <mergeCell ref="A10:N10"/>
    <mergeCell ref="A17:N17"/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6"/>
  <sheetViews>
    <sheetView view="pageBreakPreview" zoomScale="40" zoomScaleNormal="42" zoomScaleSheetLayoutView="40" zoomScalePageLayoutView="0" workbookViewId="0" topLeftCell="A1">
      <selection activeCell="H13" sqref="H1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7" width="9.140625" style="1" customWidth="1"/>
    <col min="18" max="18" width="11.28125" style="1" customWidth="1"/>
    <col min="19" max="16384" width="9.140625" style="1" customWidth="1"/>
  </cols>
  <sheetData>
    <row r="1" spans="1:14" s="3" customFormat="1" ht="72.75" customHeight="1">
      <c r="A1" s="197" t="s">
        <v>288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3" customFormat="1" ht="27.75" customHeight="1">
      <c r="A2" s="198" t="str">
        <f>'ТР№3(90см)відкр'!A2:N2</f>
        <v>1 етап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3" customFormat="1" ht="39.7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3" customFormat="1" ht="35.25" customHeight="1">
      <c r="A4" s="199">
        <f>'ТР№3(90см)відкр'!A4:N4</f>
        <v>43903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" customFormat="1" ht="36" customHeight="1">
      <c r="A5" s="198" t="s">
        <v>128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s="3" customFormat="1" ht="42" customHeight="1">
      <c r="A6" s="198" t="s">
        <v>44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4" customFormat="1" ht="29.25" customHeight="1">
      <c r="A7" s="195" t="s">
        <v>16</v>
      </c>
      <c r="B7" s="189" t="s">
        <v>4</v>
      </c>
      <c r="C7" s="191" t="s">
        <v>2</v>
      </c>
      <c r="D7" s="189" t="s">
        <v>7</v>
      </c>
      <c r="E7" s="189" t="s">
        <v>5</v>
      </c>
      <c r="F7" s="191" t="s">
        <v>3</v>
      </c>
      <c r="G7" s="193" t="s">
        <v>23</v>
      </c>
      <c r="H7" s="191" t="s">
        <v>24</v>
      </c>
      <c r="I7" s="191" t="s">
        <v>26</v>
      </c>
      <c r="J7" s="187" t="s">
        <v>13</v>
      </c>
      <c r="K7" s="187"/>
      <c r="L7" s="187"/>
      <c r="M7" s="187"/>
      <c r="N7" s="185" t="s">
        <v>31</v>
      </c>
    </row>
    <row r="8" spans="1:14" s="4" customFormat="1" ht="30.75" customHeight="1">
      <c r="A8" s="195"/>
      <c r="B8" s="189"/>
      <c r="C8" s="191"/>
      <c r="D8" s="189"/>
      <c r="E8" s="189"/>
      <c r="F8" s="191"/>
      <c r="G8" s="194"/>
      <c r="H8" s="191"/>
      <c r="I8" s="191"/>
      <c r="J8" s="187" t="s">
        <v>20</v>
      </c>
      <c r="K8" s="188"/>
      <c r="L8" s="187" t="s">
        <v>21</v>
      </c>
      <c r="M8" s="188"/>
      <c r="N8" s="185"/>
    </row>
    <row r="9" spans="1:16" s="4" customFormat="1" ht="36.75" customHeight="1">
      <c r="A9" s="196"/>
      <c r="B9" s="190"/>
      <c r="C9" s="192"/>
      <c r="D9" s="190"/>
      <c r="E9" s="190"/>
      <c r="F9" s="192"/>
      <c r="G9" s="194"/>
      <c r="H9" s="192"/>
      <c r="I9" s="192"/>
      <c r="J9" s="136" t="s">
        <v>14</v>
      </c>
      <c r="K9" s="137" t="s">
        <v>15</v>
      </c>
      <c r="L9" s="136" t="s">
        <v>14</v>
      </c>
      <c r="M9" s="137" t="s">
        <v>15</v>
      </c>
      <c r="N9" s="186"/>
      <c r="O9" s="63">
        <v>43</v>
      </c>
      <c r="P9" s="63">
        <v>45</v>
      </c>
    </row>
    <row r="10" spans="1:14" s="5" customFormat="1" ht="73.5" customHeight="1" hidden="1">
      <c r="A10" s="82"/>
      <c r="B10" s="83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84"/>
      <c r="H10" s="68" t="s">
        <v>19</v>
      </c>
      <c r="I10" s="68" t="s">
        <v>11</v>
      </c>
      <c r="J10" s="150"/>
      <c r="K10" s="150"/>
      <c r="L10" s="92" t="s">
        <v>14</v>
      </c>
      <c r="M10" s="93" t="s">
        <v>15</v>
      </c>
      <c r="N10" s="95"/>
    </row>
    <row r="11" spans="1:16" s="5" customFormat="1" ht="114.75" customHeight="1">
      <c r="A11" s="69">
        <v>1</v>
      </c>
      <c r="B11" s="55">
        <v>19</v>
      </c>
      <c r="C11" s="31" t="s">
        <v>54</v>
      </c>
      <c r="D11" s="97">
        <v>1988</v>
      </c>
      <c r="E11" s="54" t="s">
        <v>64</v>
      </c>
      <c r="F11" s="31" t="s">
        <v>271</v>
      </c>
      <c r="G11" s="42" t="s">
        <v>60</v>
      </c>
      <c r="H11" s="30" t="s">
        <v>143</v>
      </c>
      <c r="I11" s="79" t="s">
        <v>69</v>
      </c>
      <c r="J11" s="103">
        <v>0</v>
      </c>
      <c r="K11" s="111">
        <v>39.98</v>
      </c>
      <c r="L11" s="103">
        <v>0</v>
      </c>
      <c r="M11" s="111">
        <v>34.36</v>
      </c>
      <c r="N11" s="103">
        <v>0</v>
      </c>
      <c r="O11" s="7">
        <f>(K11-$O$9)/4</f>
        <v>-0.7550000000000008</v>
      </c>
      <c r="P11" s="7">
        <f>(M11-$P$9)/4</f>
        <v>-2.66</v>
      </c>
    </row>
    <row r="12" spans="1:16" s="5" customFormat="1" ht="114.75" customHeight="1">
      <c r="A12" s="69">
        <v>2</v>
      </c>
      <c r="B12" s="55">
        <v>19</v>
      </c>
      <c r="C12" s="31" t="s">
        <v>144</v>
      </c>
      <c r="D12" s="97">
        <v>2009</v>
      </c>
      <c r="E12" s="97" t="s">
        <v>53</v>
      </c>
      <c r="F12" s="31" t="s">
        <v>59</v>
      </c>
      <c r="G12" s="42" t="s">
        <v>60</v>
      </c>
      <c r="H12" s="30" t="s">
        <v>143</v>
      </c>
      <c r="I12" s="30" t="s">
        <v>54</v>
      </c>
      <c r="J12" s="103">
        <v>0</v>
      </c>
      <c r="K12" s="111">
        <v>33.91</v>
      </c>
      <c r="L12" s="103">
        <v>0</v>
      </c>
      <c r="M12" s="111">
        <v>36.12</v>
      </c>
      <c r="N12" s="103">
        <v>0</v>
      </c>
      <c r="O12" s="7">
        <f>(K12-$O$9)/4</f>
        <v>-2.272500000000001</v>
      </c>
      <c r="P12" s="7">
        <f>(M12-$P$9)/4</f>
        <v>-2.2200000000000006</v>
      </c>
    </row>
    <row r="13" spans="1:16" s="5" customFormat="1" ht="114.75" customHeight="1">
      <c r="A13" s="69">
        <v>3</v>
      </c>
      <c r="B13" s="55">
        <v>42</v>
      </c>
      <c r="C13" s="31" t="s">
        <v>145</v>
      </c>
      <c r="D13" s="97">
        <v>2008</v>
      </c>
      <c r="E13" s="97" t="s">
        <v>53</v>
      </c>
      <c r="F13" s="31" t="s">
        <v>384</v>
      </c>
      <c r="G13" s="42" t="s">
        <v>383</v>
      </c>
      <c r="H13" s="30" t="s">
        <v>147</v>
      </c>
      <c r="I13" s="79" t="s">
        <v>148</v>
      </c>
      <c r="J13" s="103">
        <v>0</v>
      </c>
      <c r="K13" s="111">
        <v>37.63</v>
      </c>
      <c r="L13" s="103">
        <v>0</v>
      </c>
      <c r="M13" s="111">
        <v>37.47</v>
      </c>
      <c r="N13" s="103">
        <v>0</v>
      </c>
      <c r="O13" s="7">
        <f>(K13-$O$9)/4</f>
        <v>-1.3424999999999994</v>
      </c>
      <c r="P13" s="7">
        <f>(M13-$P$9)/4</f>
        <v>-1.8825000000000003</v>
      </c>
    </row>
    <row r="14" spans="1:16" s="5" customFormat="1" ht="114.75" customHeight="1">
      <c r="A14" s="69">
        <v>4</v>
      </c>
      <c r="B14" s="55">
        <v>55</v>
      </c>
      <c r="C14" s="31" t="s">
        <v>149</v>
      </c>
      <c r="D14" s="97">
        <v>2006</v>
      </c>
      <c r="E14" s="97" t="s">
        <v>53</v>
      </c>
      <c r="F14" s="31" t="s">
        <v>150</v>
      </c>
      <c r="G14" s="42"/>
      <c r="H14" s="30" t="s">
        <v>93</v>
      </c>
      <c r="I14" s="79" t="s">
        <v>151</v>
      </c>
      <c r="J14" s="103">
        <v>0</v>
      </c>
      <c r="K14" s="111">
        <v>37.53</v>
      </c>
      <c r="L14" s="103">
        <v>0</v>
      </c>
      <c r="M14" s="111">
        <v>40.66</v>
      </c>
      <c r="N14" s="103">
        <v>0</v>
      </c>
      <c r="O14" s="7">
        <f>(K14-$O$9)/4</f>
        <v>-1.3674999999999997</v>
      </c>
      <c r="P14" s="7">
        <f>(M14-$P$9)/4</f>
        <v>-1.0850000000000009</v>
      </c>
    </row>
    <row r="15" spans="1:13" s="3" customFormat="1" ht="40.5" customHeight="1">
      <c r="A15" s="16"/>
      <c r="B15" s="16"/>
      <c r="D15" s="9" t="str">
        <f>'ТР№3(90см)відкр'!D20</f>
        <v>Головний суддя , міжнародний суддя :</v>
      </c>
      <c r="E15" s="24"/>
      <c r="F15" s="8"/>
      <c r="G15" s="8"/>
      <c r="H15" s="17"/>
      <c r="I15" s="9" t="s">
        <v>289</v>
      </c>
      <c r="J15" s="151"/>
      <c r="K15" s="151"/>
      <c r="M15" s="16"/>
    </row>
    <row r="16" spans="1:13" s="3" customFormat="1" ht="40.5" customHeight="1">
      <c r="A16" s="16"/>
      <c r="B16" s="16"/>
      <c r="D16" s="9" t="s">
        <v>127</v>
      </c>
      <c r="E16" s="24"/>
      <c r="F16" s="8"/>
      <c r="G16" s="8"/>
      <c r="H16" s="17"/>
      <c r="I16" s="9" t="s">
        <v>78</v>
      </c>
      <c r="J16" s="151"/>
      <c r="K16" s="151"/>
      <c r="M16" s="16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19">
    <mergeCell ref="L8:M8"/>
    <mergeCell ref="C7:C9"/>
    <mergeCell ref="D7:D9"/>
    <mergeCell ref="N7:N9"/>
    <mergeCell ref="A6:N6"/>
    <mergeCell ref="F7:F9"/>
    <mergeCell ref="B7:B9"/>
    <mergeCell ref="H7:H9"/>
    <mergeCell ref="E7:E9"/>
    <mergeCell ref="A1:N1"/>
    <mergeCell ref="A2:N2"/>
    <mergeCell ref="A3:N3"/>
    <mergeCell ref="A4:N4"/>
    <mergeCell ref="A5:N5"/>
    <mergeCell ref="G7:G9"/>
    <mergeCell ref="A7:A9"/>
    <mergeCell ref="I7:I9"/>
    <mergeCell ref="J7:M7"/>
    <mergeCell ref="J8:K8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view="pageBreakPreview" zoomScale="36" zoomScaleNormal="42" zoomScaleSheetLayoutView="36" zoomScalePageLayoutView="0" workbookViewId="0" topLeftCell="A5">
      <selection activeCell="H18" sqref="H18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7.7109375" style="1" customWidth="1"/>
    <col min="7" max="7" width="55.140625" style="1" customWidth="1"/>
    <col min="8" max="8" width="57.42187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7" width="9.140625" style="1" customWidth="1"/>
    <col min="18" max="18" width="11.28125" style="1" customWidth="1"/>
    <col min="19" max="16384" width="9.140625" style="1" customWidth="1"/>
  </cols>
  <sheetData>
    <row r="1" spans="1:14" s="3" customFormat="1" ht="72.75" customHeight="1">
      <c r="A1" s="197" t="s">
        <v>288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3" customFormat="1" ht="27.75" customHeight="1">
      <c r="A2" s="198" t="str">
        <f>'ТР№1(50см) '!A2:N2</f>
        <v>1 етап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3" customFormat="1" ht="39.7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3" customFormat="1" ht="35.25" customHeight="1">
      <c r="A4" s="199">
        <f>'ТР№1(50см) '!A4:N4</f>
        <v>43903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" customFormat="1" ht="36" customHeight="1">
      <c r="A5" s="198" t="s">
        <v>297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s="3" customFormat="1" ht="42" customHeight="1">
      <c r="A6" s="198" t="s">
        <v>44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4" customFormat="1" ht="29.25" customHeight="1">
      <c r="A7" s="195" t="s">
        <v>16</v>
      </c>
      <c r="B7" s="189" t="s">
        <v>4</v>
      </c>
      <c r="C7" s="191" t="s">
        <v>2</v>
      </c>
      <c r="D7" s="189" t="s">
        <v>7</v>
      </c>
      <c r="E7" s="189" t="s">
        <v>5</v>
      </c>
      <c r="F7" s="191" t="s">
        <v>3</v>
      </c>
      <c r="G7" s="193" t="s">
        <v>23</v>
      </c>
      <c r="H7" s="191" t="s">
        <v>24</v>
      </c>
      <c r="I7" s="191" t="s">
        <v>26</v>
      </c>
      <c r="J7" s="187" t="s">
        <v>13</v>
      </c>
      <c r="K7" s="187"/>
      <c r="L7" s="187"/>
      <c r="M7" s="187"/>
      <c r="N7" s="185" t="s">
        <v>81</v>
      </c>
    </row>
    <row r="8" spans="1:14" s="4" customFormat="1" ht="30.75" customHeight="1">
      <c r="A8" s="195"/>
      <c r="B8" s="189"/>
      <c r="C8" s="191"/>
      <c r="D8" s="189"/>
      <c r="E8" s="189"/>
      <c r="F8" s="191"/>
      <c r="G8" s="194"/>
      <c r="H8" s="191"/>
      <c r="I8" s="191"/>
      <c r="J8" s="187" t="s">
        <v>79</v>
      </c>
      <c r="K8" s="188"/>
      <c r="L8" s="187" t="s">
        <v>80</v>
      </c>
      <c r="M8" s="188"/>
      <c r="N8" s="185"/>
    </row>
    <row r="9" spans="1:16" s="4" customFormat="1" ht="36.75" customHeight="1">
      <c r="A9" s="196"/>
      <c r="B9" s="190"/>
      <c r="C9" s="192"/>
      <c r="D9" s="190"/>
      <c r="E9" s="190"/>
      <c r="F9" s="192"/>
      <c r="G9" s="194"/>
      <c r="H9" s="192"/>
      <c r="I9" s="192"/>
      <c r="J9" s="136" t="s">
        <v>41</v>
      </c>
      <c r="K9" s="137" t="s">
        <v>42</v>
      </c>
      <c r="L9" s="136" t="s">
        <v>41</v>
      </c>
      <c r="M9" s="137" t="s">
        <v>42</v>
      </c>
      <c r="N9" s="186"/>
      <c r="O9" s="63">
        <v>43</v>
      </c>
      <c r="P9" s="63">
        <v>45</v>
      </c>
    </row>
    <row r="10" spans="1:14" s="5" customFormat="1" ht="73.5" customHeight="1" hidden="1">
      <c r="A10" s="82"/>
      <c r="B10" s="83">
        <v>131</v>
      </c>
      <c r="C10" s="84" t="s">
        <v>10</v>
      </c>
      <c r="D10" s="85">
        <v>1977</v>
      </c>
      <c r="E10" s="85" t="s">
        <v>8</v>
      </c>
      <c r="F10" s="84" t="s">
        <v>18</v>
      </c>
      <c r="G10" s="84"/>
      <c r="H10" s="68" t="s">
        <v>19</v>
      </c>
      <c r="I10" s="68" t="s">
        <v>11</v>
      </c>
      <c r="J10" s="68"/>
      <c r="K10" s="68"/>
      <c r="L10" s="92" t="s">
        <v>14</v>
      </c>
      <c r="M10" s="93" t="s">
        <v>15</v>
      </c>
      <c r="N10" s="95"/>
    </row>
    <row r="11" spans="1:16" s="5" customFormat="1" ht="135" customHeight="1">
      <c r="A11" s="69">
        <v>1</v>
      </c>
      <c r="B11" s="55">
        <v>55</v>
      </c>
      <c r="C11" s="31" t="s">
        <v>149</v>
      </c>
      <c r="D11" s="97">
        <v>2006</v>
      </c>
      <c r="E11" s="97" t="s">
        <v>53</v>
      </c>
      <c r="F11" s="31" t="s">
        <v>150</v>
      </c>
      <c r="G11" s="53"/>
      <c r="H11" s="31" t="s">
        <v>93</v>
      </c>
      <c r="I11" s="112" t="s">
        <v>151</v>
      </c>
      <c r="J11" s="103">
        <v>0</v>
      </c>
      <c r="K11" s="71">
        <v>36.11</v>
      </c>
      <c r="L11" s="103">
        <v>0</v>
      </c>
      <c r="M11" s="71">
        <v>33.17</v>
      </c>
      <c r="N11" s="103">
        <v>0</v>
      </c>
      <c r="O11" s="7">
        <f aca="true" t="shared" si="0" ref="O11:O19">(K11-$O$9)/4</f>
        <v>-1.7225000000000001</v>
      </c>
      <c r="P11" s="7">
        <f aca="true" t="shared" si="1" ref="P11:P19">(M11-$P$9)/4</f>
        <v>-2.9574999999999996</v>
      </c>
    </row>
    <row r="12" spans="1:16" s="5" customFormat="1" ht="135" customHeight="1">
      <c r="A12" s="69">
        <v>2</v>
      </c>
      <c r="B12" s="55">
        <v>4</v>
      </c>
      <c r="C12" s="31" t="s">
        <v>159</v>
      </c>
      <c r="D12" s="97">
        <v>2008</v>
      </c>
      <c r="E12" s="97" t="s">
        <v>53</v>
      </c>
      <c r="F12" s="31" t="s">
        <v>272</v>
      </c>
      <c r="G12" s="53" t="s">
        <v>160</v>
      </c>
      <c r="H12" s="31" t="s">
        <v>161</v>
      </c>
      <c r="I12" s="112" t="s">
        <v>162</v>
      </c>
      <c r="J12" s="103">
        <v>0</v>
      </c>
      <c r="K12" s="71">
        <v>34.09</v>
      </c>
      <c r="L12" s="103">
        <v>0</v>
      </c>
      <c r="M12" s="71">
        <v>33.37</v>
      </c>
      <c r="N12" s="103">
        <v>0</v>
      </c>
      <c r="O12" s="7">
        <f t="shared" si="0"/>
        <v>-2.227499999999999</v>
      </c>
      <c r="P12" s="7">
        <f t="shared" si="1"/>
        <v>-2.9075000000000006</v>
      </c>
    </row>
    <row r="13" spans="1:16" s="5" customFormat="1" ht="135" customHeight="1">
      <c r="A13" s="69">
        <v>3</v>
      </c>
      <c r="B13" s="55">
        <v>35</v>
      </c>
      <c r="C13" s="31" t="s">
        <v>171</v>
      </c>
      <c r="D13" s="97">
        <v>1981</v>
      </c>
      <c r="E13" s="97" t="s">
        <v>8</v>
      </c>
      <c r="F13" s="31" t="s">
        <v>172</v>
      </c>
      <c r="G13" s="53" t="s">
        <v>173</v>
      </c>
      <c r="H13" s="31" t="s">
        <v>104</v>
      </c>
      <c r="I13" s="112" t="s">
        <v>62</v>
      </c>
      <c r="J13" s="103">
        <v>0</v>
      </c>
      <c r="K13" s="71">
        <v>37.45</v>
      </c>
      <c r="L13" s="103">
        <v>0</v>
      </c>
      <c r="M13" s="71">
        <v>35.43</v>
      </c>
      <c r="N13" s="103">
        <v>0</v>
      </c>
      <c r="O13" s="7">
        <f t="shared" si="0"/>
        <v>-1.3874999999999993</v>
      </c>
      <c r="P13" s="7">
        <f t="shared" si="1"/>
        <v>-2.3925</v>
      </c>
    </row>
    <row r="14" spans="1:16" s="5" customFormat="1" ht="135" customHeight="1">
      <c r="A14" s="69">
        <v>4</v>
      </c>
      <c r="B14" s="55">
        <v>59</v>
      </c>
      <c r="C14" s="31" t="s">
        <v>178</v>
      </c>
      <c r="D14" s="97">
        <v>1965</v>
      </c>
      <c r="E14" s="97" t="s">
        <v>56</v>
      </c>
      <c r="F14" s="31" t="s">
        <v>179</v>
      </c>
      <c r="G14" s="53" t="s">
        <v>180</v>
      </c>
      <c r="H14" s="31" t="s">
        <v>140</v>
      </c>
      <c r="I14" s="112" t="s">
        <v>137</v>
      </c>
      <c r="J14" s="103">
        <v>0</v>
      </c>
      <c r="K14" s="71">
        <v>36.46</v>
      </c>
      <c r="L14" s="103">
        <v>0</v>
      </c>
      <c r="M14" s="71">
        <v>35.69</v>
      </c>
      <c r="N14" s="103">
        <v>0</v>
      </c>
      <c r="O14" s="7">
        <f t="shared" si="0"/>
        <v>-1.6349999999999998</v>
      </c>
      <c r="P14" s="7">
        <f t="shared" si="1"/>
        <v>-2.3275000000000006</v>
      </c>
    </row>
    <row r="15" spans="1:16" s="5" customFormat="1" ht="135" customHeight="1">
      <c r="A15" s="69">
        <v>5</v>
      </c>
      <c r="B15" s="55">
        <v>3</v>
      </c>
      <c r="C15" s="31" t="s">
        <v>154</v>
      </c>
      <c r="D15" s="97">
        <v>1972</v>
      </c>
      <c r="E15" s="97" t="s">
        <v>8</v>
      </c>
      <c r="F15" s="31" t="s">
        <v>155</v>
      </c>
      <c r="G15" s="53" t="s">
        <v>156</v>
      </c>
      <c r="H15" s="31" t="s">
        <v>157</v>
      </c>
      <c r="I15" s="112" t="s">
        <v>158</v>
      </c>
      <c r="J15" s="103">
        <v>0</v>
      </c>
      <c r="K15" s="71">
        <v>35.78</v>
      </c>
      <c r="L15" s="103">
        <v>0</v>
      </c>
      <c r="M15" s="71">
        <v>36.6</v>
      </c>
      <c r="N15" s="103">
        <v>0</v>
      </c>
      <c r="O15" s="7">
        <f t="shared" si="0"/>
        <v>-1.8049999999999997</v>
      </c>
      <c r="P15" s="7">
        <f t="shared" si="1"/>
        <v>-2.0999999999999996</v>
      </c>
    </row>
    <row r="16" spans="1:16" s="5" customFormat="1" ht="135" customHeight="1">
      <c r="A16" s="69">
        <v>6</v>
      </c>
      <c r="B16" s="55">
        <v>57</v>
      </c>
      <c r="C16" s="31" t="s">
        <v>174</v>
      </c>
      <c r="D16" s="97">
        <v>1994</v>
      </c>
      <c r="E16" s="97" t="s">
        <v>89</v>
      </c>
      <c r="F16" s="31" t="s">
        <v>175</v>
      </c>
      <c r="G16" s="53" t="s">
        <v>176</v>
      </c>
      <c r="H16" s="31" t="s">
        <v>177</v>
      </c>
      <c r="I16" s="112" t="s">
        <v>151</v>
      </c>
      <c r="J16" s="103">
        <v>0</v>
      </c>
      <c r="K16" s="71">
        <v>41.03</v>
      </c>
      <c r="L16" s="103">
        <v>0</v>
      </c>
      <c r="M16" s="71">
        <v>36.96</v>
      </c>
      <c r="N16" s="103">
        <v>0</v>
      </c>
      <c r="O16" s="7">
        <f t="shared" si="0"/>
        <v>-0.4924999999999997</v>
      </c>
      <c r="P16" s="7">
        <f t="shared" si="1"/>
        <v>-2.01</v>
      </c>
    </row>
    <row r="17" spans="1:16" s="5" customFormat="1" ht="135" customHeight="1">
      <c r="A17" s="69">
        <v>7</v>
      </c>
      <c r="B17" s="55">
        <v>5</v>
      </c>
      <c r="C17" s="31" t="s">
        <v>162</v>
      </c>
      <c r="D17" s="97">
        <v>1979</v>
      </c>
      <c r="E17" s="97" t="s">
        <v>56</v>
      </c>
      <c r="F17" s="31" t="s">
        <v>163</v>
      </c>
      <c r="G17" s="53" t="s">
        <v>164</v>
      </c>
      <c r="H17" s="31" t="s">
        <v>161</v>
      </c>
      <c r="I17" s="112" t="s">
        <v>165</v>
      </c>
      <c r="J17" s="103">
        <v>0</v>
      </c>
      <c r="K17" s="71">
        <v>39.78</v>
      </c>
      <c r="L17" s="103">
        <v>1</v>
      </c>
      <c r="M17" s="71">
        <v>39.43</v>
      </c>
      <c r="N17" s="103">
        <v>1</v>
      </c>
      <c r="O17" s="7">
        <f t="shared" si="0"/>
        <v>-0.8049999999999997</v>
      </c>
      <c r="P17" s="7">
        <f t="shared" si="1"/>
        <v>-1.3925</v>
      </c>
    </row>
    <row r="18" spans="1:16" s="5" customFormat="1" ht="135" customHeight="1">
      <c r="A18" s="69">
        <v>8</v>
      </c>
      <c r="B18" s="55">
        <v>9</v>
      </c>
      <c r="C18" s="31" t="s">
        <v>166</v>
      </c>
      <c r="D18" s="97">
        <v>2006</v>
      </c>
      <c r="E18" s="97" t="s">
        <v>55</v>
      </c>
      <c r="F18" s="31" t="s">
        <v>101</v>
      </c>
      <c r="G18" s="53" t="s">
        <v>100</v>
      </c>
      <c r="H18" s="31" t="s">
        <v>65</v>
      </c>
      <c r="I18" s="112" t="s">
        <v>66</v>
      </c>
      <c r="J18" s="103">
        <v>0</v>
      </c>
      <c r="K18" s="71">
        <v>39.88</v>
      </c>
      <c r="L18" s="103">
        <v>4</v>
      </c>
      <c r="M18" s="71">
        <v>32.91</v>
      </c>
      <c r="N18" s="103">
        <v>4</v>
      </c>
      <c r="O18" s="7">
        <f t="shared" si="0"/>
        <v>-0.7799999999999994</v>
      </c>
      <c r="P18" s="7">
        <f t="shared" si="1"/>
        <v>-3.022500000000001</v>
      </c>
    </row>
    <row r="19" spans="1:16" s="5" customFormat="1" ht="135" customHeight="1">
      <c r="A19" s="69">
        <v>9</v>
      </c>
      <c r="B19" s="55">
        <v>15</v>
      </c>
      <c r="C19" s="31" t="s">
        <v>167</v>
      </c>
      <c r="D19" s="97">
        <v>2006</v>
      </c>
      <c r="E19" s="97" t="s">
        <v>57</v>
      </c>
      <c r="F19" s="31" t="s">
        <v>168</v>
      </c>
      <c r="G19" s="53" t="s">
        <v>168</v>
      </c>
      <c r="H19" s="31" t="s">
        <v>169</v>
      </c>
      <c r="I19" s="112" t="s">
        <v>170</v>
      </c>
      <c r="J19" s="103">
        <v>16</v>
      </c>
      <c r="K19" s="71">
        <v>34.63</v>
      </c>
      <c r="L19" s="103">
        <v>4</v>
      </c>
      <c r="M19" s="71">
        <v>34.66</v>
      </c>
      <c r="N19" s="103">
        <v>20</v>
      </c>
      <c r="O19" s="7">
        <f t="shared" si="0"/>
        <v>-2.0924999999999994</v>
      </c>
      <c r="P19" s="7">
        <f t="shared" si="1"/>
        <v>-2.585000000000001</v>
      </c>
    </row>
    <row r="20" spans="1:13" s="3" customFormat="1" ht="40.5" customHeight="1">
      <c r="A20" s="16"/>
      <c r="B20" s="16"/>
      <c r="D20" s="9" t="str">
        <f>'ТР№1(50см) '!D12</f>
        <v>Головний суддя , міжнародний суддя :</v>
      </c>
      <c r="E20" s="24"/>
      <c r="F20" s="8"/>
      <c r="G20" s="8"/>
      <c r="H20" s="17"/>
      <c r="I20" s="9" t="s">
        <v>289</v>
      </c>
      <c r="J20" s="9"/>
      <c r="K20" s="9"/>
      <c r="M20" s="16"/>
    </row>
    <row r="21" spans="1:13" s="3" customFormat="1" ht="40.5" customHeight="1">
      <c r="A21" s="16"/>
      <c r="B21" s="16"/>
      <c r="D21" s="9" t="s">
        <v>127</v>
      </c>
      <c r="E21" s="24"/>
      <c r="F21" s="8"/>
      <c r="G21" s="8"/>
      <c r="H21" s="17"/>
      <c r="I21" s="9" t="s">
        <v>78</v>
      </c>
      <c r="J21" s="9"/>
      <c r="K21" s="9"/>
      <c r="M21" s="16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19">
    <mergeCell ref="A1:N1"/>
    <mergeCell ref="A2:N2"/>
    <mergeCell ref="A3:N3"/>
    <mergeCell ref="A4:N4"/>
    <mergeCell ref="A5:N5"/>
    <mergeCell ref="J7:M7"/>
    <mergeCell ref="E7:E9"/>
    <mergeCell ref="L8:M8"/>
    <mergeCell ref="N7:N9"/>
    <mergeCell ref="A6:N6"/>
    <mergeCell ref="C7:C9"/>
    <mergeCell ref="J8:K8"/>
    <mergeCell ref="D7:D9"/>
    <mergeCell ref="A7:A9"/>
    <mergeCell ref="F7:F9"/>
    <mergeCell ref="G7:G9"/>
    <mergeCell ref="H7:H9"/>
    <mergeCell ref="B7:B9"/>
    <mergeCell ref="I7:I9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4"/>
  <sheetViews>
    <sheetView view="pageBreakPreview" zoomScale="44" zoomScaleNormal="46" zoomScaleSheetLayoutView="44" zoomScalePageLayoutView="0" workbookViewId="0" topLeftCell="A4">
      <selection activeCell="G19" sqref="G19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43.7109375" style="1" customWidth="1"/>
    <col min="8" max="8" width="54.8515625" style="10" customWidth="1"/>
    <col min="9" max="9" width="48.28125" style="1" customWidth="1"/>
    <col min="10" max="10" width="11.7109375" style="1" customWidth="1"/>
    <col min="11" max="11" width="19.7109375" style="1" customWidth="1"/>
    <col min="12" max="12" width="11.7109375" style="1" customWidth="1"/>
    <col min="13" max="13" width="20.421875" style="1" customWidth="1"/>
    <col min="14" max="14" width="18.140625" style="1" customWidth="1"/>
    <col min="15" max="15" width="16.7109375" style="1" customWidth="1"/>
    <col min="16" max="16" width="16.00390625" style="1" customWidth="1"/>
    <col min="17" max="16384" width="9.140625" style="1" customWidth="1"/>
  </cols>
  <sheetData>
    <row r="1" spans="1:14" s="3" customFormat="1" ht="72.75" customHeight="1">
      <c r="A1" s="200" t="s">
        <v>292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01"/>
      <c r="M1" s="201"/>
      <c r="N1" s="22"/>
    </row>
    <row r="2" spans="1:14" s="3" customFormat="1" ht="29.25" customHeight="1">
      <c r="A2" s="202" t="str">
        <f>'ТР№2(80см)'!A2:N2</f>
        <v>1 етап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01"/>
      <c r="M2" s="201"/>
      <c r="N2" s="22"/>
    </row>
    <row r="3" spans="1:14" s="3" customFormat="1" ht="33.7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01"/>
      <c r="M3" s="201"/>
      <c r="N3" s="22"/>
    </row>
    <row r="4" spans="1:14" s="3" customFormat="1" ht="27" customHeight="1">
      <c r="A4" s="202">
        <f>'ТР№1(50см) '!A4:N4</f>
        <v>43903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01"/>
      <c r="M4" s="201"/>
      <c r="N4" s="22"/>
    </row>
    <row r="5" spans="1:14" s="3" customFormat="1" ht="37.5" customHeight="1">
      <c r="A5" s="203" t="s">
        <v>294</v>
      </c>
      <c r="B5" s="203"/>
      <c r="C5" s="203"/>
      <c r="D5" s="203"/>
      <c r="E5" s="203"/>
      <c r="F5" s="203"/>
      <c r="G5" s="203"/>
      <c r="H5" s="203"/>
      <c r="I5" s="203"/>
      <c r="J5" s="204"/>
      <c r="K5" s="204"/>
      <c r="L5" s="204"/>
      <c r="M5" s="204"/>
      <c r="N5" s="158"/>
    </row>
    <row r="6" spans="1:14" s="3" customFormat="1" ht="33.75" customHeight="1">
      <c r="A6" s="200" t="s">
        <v>43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01"/>
      <c r="M6" s="201"/>
      <c r="N6" s="22"/>
    </row>
    <row r="7" spans="1:14" s="4" customFormat="1" ht="22.5" customHeight="1">
      <c r="A7" s="205" t="s">
        <v>16</v>
      </c>
      <c r="B7" s="207" t="s">
        <v>4</v>
      </c>
      <c r="C7" s="207" t="s">
        <v>2</v>
      </c>
      <c r="D7" s="207" t="s">
        <v>7</v>
      </c>
      <c r="E7" s="207" t="s">
        <v>5</v>
      </c>
      <c r="F7" s="207" t="s">
        <v>3</v>
      </c>
      <c r="G7" s="209" t="s">
        <v>23</v>
      </c>
      <c r="H7" s="207" t="s">
        <v>24</v>
      </c>
      <c r="I7" s="207" t="s">
        <v>29</v>
      </c>
      <c r="J7" s="187" t="s">
        <v>13</v>
      </c>
      <c r="K7" s="187"/>
      <c r="L7" s="187"/>
      <c r="M7" s="187"/>
      <c r="N7" s="185" t="s">
        <v>81</v>
      </c>
    </row>
    <row r="8" spans="1:14" s="4" customFormat="1" ht="33.75" customHeight="1">
      <c r="A8" s="205"/>
      <c r="B8" s="207"/>
      <c r="C8" s="207"/>
      <c r="D8" s="207"/>
      <c r="E8" s="207"/>
      <c r="F8" s="207"/>
      <c r="G8" s="209"/>
      <c r="H8" s="207"/>
      <c r="I8" s="207"/>
      <c r="J8" s="187" t="s">
        <v>79</v>
      </c>
      <c r="K8" s="188"/>
      <c r="L8" s="187" t="s">
        <v>80</v>
      </c>
      <c r="M8" s="188"/>
      <c r="N8" s="185"/>
    </row>
    <row r="9" spans="1:16" s="4" customFormat="1" ht="28.5" customHeight="1">
      <c r="A9" s="206"/>
      <c r="B9" s="208"/>
      <c r="C9" s="208"/>
      <c r="D9" s="208"/>
      <c r="E9" s="208"/>
      <c r="F9" s="208"/>
      <c r="G9" s="210"/>
      <c r="H9" s="207"/>
      <c r="I9" s="207"/>
      <c r="J9" s="159" t="s">
        <v>41</v>
      </c>
      <c r="K9" s="137" t="s">
        <v>42</v>
      </c>
      <c r="L9" s="159" t="s">
        <v>41</v>
      </c>
      <c r="M9" s="137" t="s">
        <v>42</v>
      </c>
      <c r="N9" s="186"/>
      <c r="O9" s="57">
        <v>43</v>
      </c>
      <c r="P9" s="57">
        <v>38</v>
      </c>
    </row>
    <row r="10" spans="1:16" s="5" customFormat="1" ht="82.5" customHeight="1">
      <c r="A10" s="69">
        <v>1</v>
      </c>
      <c r="B10" s="55">
        <v>14</v>
      </c>
      <c r="C10" s="58" t="s">
        <v>187</v>
      </c>
      <c r="D10" s="29">
        <v>2005</v>
      </c>
      <c r="E10" s="29" t="s">
        <v>58</v>
      </c>
      <c r="F10" s="58" t="s">
        <v>188</v>
      </c>
      <c r="G10" s="34" t="s">
        <v>189</v>
      </c>
      <c r="H10" s="58" t="s">
        <v>169</v>
      </c>
      <c r="I10" s="79" t="s">
        <v>170</v>
      </c>
      <c r="J10" s="162">
        <v>0</v>
      </c>
      <c r="K10" s="163">
        <v>34.68</v>
      </c>
      <c r="L10" s="162">
        <v>0</v>
      </c>
      <c r="M10" s="163">
        <v>26.69</v>
      </c>
      <c r="N10" s="162">
        <v>0</v>
      </c>
      <c r="O10" s="7">
        <f aca="true" t="shared" si="0" ref="O10:O22">(K10-$O$9)/4</f>
        <v>-2.08</v>
      </c>
      <c r="P10" s="7">
        <f>(M10-$P$9)/4</f>
        <v>-2.8274999999999997</v>
      </c>
    </row>
    <row r="11" spans="1:16" s="5" customFormat="1" ht="82.5" customHeight="1">
      <c r="A11" s="69">
        <v>2</v>
      </c>
      <c r="B11" s="55">
        <v>57</v>
      </c>
      <c r="C11" s="58" t="s">
        <v>174</v>
      </c>
      <c r="D11" s="29">
        <v>1994</v>
      </c>
      <c r="E11" s="29" t="s">
        <v>89</v>
      </c>
      <c r="F11" s="58" t="s">
        <v>175</v>
      </c>
      <c r="G11" s="34" t="s">
        <v>176</v>
      </c>
      <c r="H11" s="58" t="s">
        <v>177</v>
      </c>
      <c r="I11" s="79" t="s">
        <v>151</v>
      </c>
      <c r="J11" s="162">
        <v>0</v>
      </c>
      <c r="K11" s="163">
        <v>38.31</v>
      </c>
      <c r="L11" s="162">
        <v>0</v>
      </c>
      <c r="M11" s="163">
        <v>29.32</v>
      </c>
      <c r="N11" s="162">
        <v>0</v>
      </c>
      <c r="O11" s="7">
        <f t="shared" si="0"/>
        <v>-1.1724999999999994</v>
      </c>
      <c r="P11" s="7">
        <f aca="true" t="shared" si="1" ref="P11:P22">(M11-$P$9)/4</f>
        <v>-2.17</v>
      </c>
    </row>
    <row r="12" spans="1:16" s="5" customFormat="1" ht="82.5" customHeight="1">
      <c r="A12" s="69">
        <v>3</v>
      </c>
      <c r="B12" s="55">
        <v>36</v>
      </c>
      <c r="C12" s="58" t="s">
        <v>194</v>
      </c>
      <c r="D12" s="29">
        <v>2005</v>
      </c>
      <c r="E12" s="29" t="s">
        <v>58</v>
      </c>
      <c r="F12" s="58" t="s">
        <v>195</v>
      </c>
      <c r="G12" s="34" t="s">
        <v>195</v>
      </c>
      <c r="H12" s="58" t="s">
        <v>104</v>
      </c>
      <c r="I12" s="79" t="s">
        <v>62</v>
      </c>
      <c r="J12" s="162">
        <v>0</v>
      </c>
      <c r="K12" s="163">
        <v>35.22</v>
      </c>
      <c r="L12" s="162">
        <v>0</v>
      </c>
      <c r="M12" s="163">
        <v>29.43</v>
      </c>
      <c r="N12" s="162">
        <v>0</v>
      </c>
      <c r="O12" s="7">
        <f t="shared" si="0"/>
        <v>-1.9450000000000003</v>
      </c>
      <c r="P12" s="7">
        <f t="shared" si="1"/>
        <v>-2.1425</v>
      </c>
    </row>
    <row r="13" spans="1:16" s="5" customFormat="1" ht="82.5" customHeight="1">
      <c r="A13" s="69">
        <v>4</v>
      </c>
      <c r="B13" s="55">
        <v>60</v>
      </c>
      <c r="C13" s="58" t="s">
        <v>202</v>
      </c>
      <c r="D13" s="29">
        <v>2006</v>
      </c>
      <c r="E13" s="29" t="s">
        <v>53</v>
      </c>
      <c r="F13" s="58" t="s">
        <v>203</v>
      </c>
      <c r="G13" s="34" t="s">
        <v>204</v>
      </c>
      <c r="H13" s="58" t="s">
        <v>205</v>
      </c>
      <c r="I13" s="79" t="s">
        <v>137</v>
      </c>
      <c r="J13" s="162">
        <v>0</v>
      </c>
      <c r="K13" s="163">
        <v>36.68</v>
      </c>
      <c r="L13" s="162">
        <v>0</v>
      </c>
      <c r="M13" s="163">
        <v>29.44</v>
      </c>
      <c r="N13" s="162">
        <v>0</v>
      </c>
      <c r="O13" s="7">
        <f t="shared" si="0"/>
        <v>-1.58</v>
      </c>
      <c r="P13" s="7">
        <f t="shared" si="1"/>
        <v>-2.1399999999999997</v>
      </c>
    </row>
    <row r="14" spans="1:16" s="5" customFormat="1" ht="82.5" customHeight="1">
      <c r="A14" s="69">
        <v>5</v>
      </c>
      <c r="B14" s="55">
        <v>31</v>
      </c>
      <c r="C14" s="58" t="s">
        <v>102</v>
      </c>
      <c r="D14" s="29">
        <v>2001</v>
      </c>
      <c r="E14" s="29" t="s">
        <v>63</v>
      </c>
      <c r="F14" s="58" t="s">
        <v>192</v>
      </c>
      <c r="G14" s="34" t="s">
        <v>192</v>
      </c>
      <c r="H14" s="53" t="s">
        <v>193</v>
      </c>
      <c r="I14" s="79" t="s">
        <v>103</v>
      </c>
      <c r="J14" s="162">
        <v>0</v>
      </c>
      <c r="K14" s="163">
        <v>35.66</v>
      </c>
      <c r="L14" s="162">
        <v>0</v>
      </c>
      <c r="M14" s="163">
        <v>30.2</v>
      </c>
      <c r="N14" s="162">
        <v>0</v>
      </c>
      <c r="O14" s="7">
        <f t="shared" si="0"/>
        <v>-1.8350000000000009</v>
      </c>
      <c r="P14" s="7">
        <f t="shared" si="1"/>
        <v>-1.9500000000000002</v>
      </c>
    </row>
    <row r="15" spans="1:16" s="5" customFormat="1" ht="82.5" customHeight="1">
      <c r="A15" s="69">
        <v>6</v>
      </c>
      <c r="B15" s="55">
        <v>40</v>
      </c>
      <c r="C15" s="58" t="s">
        <v>148</v>
      </c>
      <c r="D15" s="29">
        <v>2001</v>
      </c>
      <c r="E15" s="29" t="s">
        <v>56</v>
      </c>
      <c r="F15" s="58" t="s">
        <v>196</v>
      </c>
      <c r="G15" s="34" t="s">
        <v>197</v>
      </c>
      <c r="H15" s="53" t="s">
        <v>147</v>
      </c>
      <c r="I15" s="79" t="s">
        <v>198</v>
      </c>
      <c r="J15" s="162">
        <v>0</v>
      </c>
      <c r="K15" s="163">
        <v>38</v>
      </c>
      <c r="L15" s="162">
        <v>0</v>
      </c>
      <c r="M15" s="163">
        <v>30.92</v>
      </c>
      <c r="N15" s="162">
        <v>0</v>
      </c>
      <c r="O15" s="7">
        <f t="shared" si="0"/>
        <v>-1.25</v>
      </c>
      <c r="P15" s="7">
        <f t="shared" si="1"/>
        <v>-1.7699999999999996</v>
      </c>
    </row>
    <row r="16" spans="1:16" s="5" customFormat="1" ht="82.5" customHeight="1">
      <c r="A16" s="69">
        <v>7</v>
      </c>
      <c r="B16" s="55">
        <v>18</v>
      </c>
      <c r="C16" s="58" t="s">
        <v>170</v>
      </c>
      <c r="D16" s="29">
        <v>1988</v>
      </c>
      <c r="E16" s="29" t="s">
        <v>64</v>
      </c>
      <c r="F16" s="58" t="s">
        <v>190</v>
      </c>
      <c r="G16" s="34"/>
      <c r="H16" s="58" t="s">
        <v>169</v>
      </c>
      <c r="I16" s="79" t="s">
        <v>170</v>
      </c>
      <c r="J16" s="162">
        <v>0</v>
      </c>
      <c r="K16" s="163">
        <v>39.89</v>
      </c>
      <c r="L16" s="162">
        <v>0</v>
      </c>
      <c r="M16" s="163">
        <v>31.93</v>
      </c>
      <c r="N16" s="162">
        <v>0</v>
      </c>
      <c r="O16" s="7">
        <f t="shared" si="0"/>
        <v>-0.7774999999999999</v>
      </c>
      <c r="P16" s="7">
        <f t="shared" si="1"/>
        <v>-1.5175</v>
      </c>
    </row>
    <row r="17" spans="1:16" s="5" customFormat="1" ht="82.5" customHeight="1">
      <c r="A17" s="69">
        <v>8</v>
      </c>
      <c r="B17" s="55">
        <v>54</v>
      </c>
      <c r="C17" s="58" t="s">
        <v>200</v>
      </c>
      <c r="D17" s="29">
        <v>2006</v>
      </c>
      <c r="E17" s="29" t="s">
        <v>53</v>
      </c>
      <c r="F17" s="58" t="s">
        <v>201</v>
      </c>
      <c r="G17" s="34" t="s">
        <v>302</v>
      </c>
      <c r="H17" s="58" t="s">
        <v>93</v>
      </c>
      <c r="I17" s="79" t="s">
        <v>151</v>
      </c>
      <c r="J17" s="162">
        <v>0</v>
      </c>
      <c r="K17" s="163">
        <v>40.04</v>
      </c>
      <c r="L17" s="162">
        <v>0</v>
      </c>
      <c r="M17" s="163">
        <v>32.21</v>
      </c>
      <c r="N17" s="162">
        <v>0</v>
      </c>
      <c r="O17" s="7">
        <f t="shared" si="0"/>
        <v>-0.7400000000000002</v>
      </c>
      <c r="P17" s="7">
        <f t="shared" si="1"/>
        <v>-1.4474999999999998</v>
      </c>
    </row>
    <row r="18" spans="1:16" s="5" customFormat="1" ht="82.5" customHeight="1">
      <c r="A18" s="69">
        <v>9</v>
      </c>
      <c r="B18" s="55">
        <v>48</v>
      </c>
      <c r="C18" s="58" t="s">
        <v>71</v>
      </c>
      <c r="D18" s="29">
        <v>1992</v>
      </c>
      <c r="E18" s="29" t="s">
        <v>64</v>
      </c>
      <c r="F18" s="58" t="s">
        <v>199</v>
      </c>
      <c r="G18" s="34"/>
      <c r="H18" s="53" t="s">
        <v>96</v>
      </c>
      <c r="I18" s="79" t="s">
        <v>67</v>
      </c>
      <c r="J18" s="162">
        <v>1</v>
      </c>
      <c r="K18" s="163">
        <v>43.04</v>
      </c>
      <c r="L18" s="162">
        <v>0</v>
      </c>
      <c r="M18" s="163">
        <v>34.18</v>
      </c>
      <c r="N18" s="162">
        <v>1</v>
      </c>
      <c r="O18" s="7">
        <f t="shared" si="0"/>
        <v>0.009999999999999787</v>
      </c>
      <c r="P18" s="7">
        <f t="shared" si="1"/>
        <v>-0.9550000000000001</v>
      </c>
    </row>
    <row r="19" spans="1:16" s="5" customFormat="1" ht="82.5" customHeight="1">
      <c r="A19" s="69">
        <v>10</v>
      </c>
      <c r="B19" s="55">
        <v>2</v>
      </c>
      <c r="C19" s="58" t="s">
        <v>182</v>
      </c>
      <c r="D19" s="29">
        <v>2004</v>
      </c>
      <c r="E19" s="29" t="s">
        <v>63</v>
      </c>
      <c r="F19" s="58" t="s">
        <v>183</v>
      </c>
      <c r="G19" s="34" t="s">
        <v>184</v>
      </c>
      <c r="H19" s="53" t="s">
        <v>185</v>
      </c>
      <c r="I19" s="79" t="s">
        <v>186</v>
      </c>
      <c r="J19" s="162">
        <v>4</v>
      </c>
      <c r="K19" s="163">
        <v>37.41</v>
      </c>
      <c r="L19" s="162">
        <v>0</v>
      </c>
      <c r="M19" s="163">
        <v>29.88</v>
      </c>
      <c r="N19" s="162">
        <v>4</v>
      </c>
      <c r="O19" s="7">
        <f t="shared" si="0"/>
        <v>-1.3975000000000009</v>
      </c>
      <c r="P19" s="7">
        <f t="shared" si="1"/>
        <v>-2.0300000000000002</v>
      </c>
    </row>
    <row r="20" spans="1:16" s="5" customFormat="1" ht="82.5" customHeight="1">
      <c r="A20" s="69">
        <v>11</v>
      </c>
      <c r="B20" s="55">
        <v>4</v>
      </c>
      <c r="C20" s="58" t="s">
        <v>159</v>
      </c>
      <c r="D20" s="29">
        <v>2008</v>
      </c>
      <c r="E20" s="29" t="s">
        <v>53</v>
      </c>
      <c r="F20" s="58" t="s">
        <v>281</v>
      </c>
      <c r="G20" s="34" t="s">
        <v>160</v>
      </c>
      <c r="H20" s="58" t="s">
        <v>161</v>
      </c>
      <c r="I20" s="79" t="s">
        <v>162</v>
      </c>
      <c r="J20" s="162">
        <v>0</v>
      </c>
      <c r="K20" s="163">
        <v>35.19</v>
      </c>
      <c r="L20" s="162">
        <v>4</v>
      </c>
      <c r="M20" s="163">
        <v>29.93</v>
      </c>
      <c r="N20" s="162">
        <v>4</v>
      </c>
      <c r="O20" s="7">
        <f t="shared" si="0"/>
        <v>-1.9525000000000006</v>
      </c>
      <c r="P20" s="7">
        <f t="shared" si="1"/>
        <v>-2.0175</v>
      </c>
    </row>
    <row r="21" spans="1:16" s="5" customFormat="1" ht="82.5" customHeight="1">
      <c r="A21" s="69">
        <v>12</v>
      </c>
      <c r="B21" s="55">
        <v>5</v>
      </c>
      <c r="C21" s="58" t="s">
        <v>162</v>
      </c>
      <c r="D21" s="29">
        <v>1979</v>
      </c>
      <c r="E21" s="29" t="s">
        <v>56</v>
      </c>
      <c r="F21" s="58" t="s">
        <v>163</v>
      </c>
      <c r="G21" s="34" t="s">
        <v>164</v>
      </c>
      <c r="H21" s="58" t="s">
        <v>161</v>
      </c>
      <c r="I21" s="79" t="s">
        <v>165</v>
      </c>
      <c r="J21" s="162">
        <v>4</v>
      </c>
      <c r="K21" s="163">
        <v>38.99</v>
      </c>
      <c r="L21" s="162">
        <v>0</v>
      </c>
      <c r="M21" s="163">
        <v>31.86</v>
      </c>
      <c r="N21" s="162">
        <v>4</v>
      </c>
      <c r="O21" s="7">
        <f t="shared" si="0"/>
        <v>-1.0024999999999995</v>
      </c>
      <c r="P21" s="7">
        <f t="shared" si="1"/>
        <v>-1.5350000000000001</v>
      </c>
    </row>
    <row r="22" spans="1:16" s="5" customFormat="1" ht="82.5" customHeight="1">
      <c r="A22" s="69">
        <v>13</v>
      </c>
      <c r="B22" s="55">
        <v>20</v>
      </c>
      <c r="C22" s="58" t="s">
        <v>54</v>
      </c>
      <c r="D22" s="29">
        <v>1988</v>
      </c>
      <c r="E22" s="29" t="s">
        <v>64</v>
      </c>
      <c r="F22" s="58" t="s">
        <v>206</v>
      </c>
      <c r="G22" s="34" t="s">
        <v>191</v>
      </c>
      <c r="H22" s="53" t="s">
        <v>143</v>
      </c>
      <c r="I22" s="79" t="s">
        <v>54</v>
      </c>
      <c r="J22" s="162">
        <v>0</v>
      </c>
      <c r="K22" s="163">
        <v>37.07</v>
      </c>
      <c r="L22" s="162">
        <v>4</v>
      </c>
      <c r="M22" s="163">
        <v>31.94</v>
      </c>
      <c r="N22" s="162">
        <v>4</v>
      </c>
      <c r="O22" s="7">
        <f t="shared" si="0"/>
        <v>-1.4825</v>
      </c>
      <c r="P22" s="7">
        <f t="shared" si="1"/>
        <v>-1.5149999999999997</v>
      </c>
    </row>
    <row r="23" spans="1:14" s="3" customFormat="1" ht="40.5" customHeight="1">
      <c r="A23" s="16"/>
      <c r="B23" s="16"/>
      <c r="D23" s="9" t="str">
        <f>'ТР№2(80см)'!D15</f>
        <v>Головний суддя , міжнародний суддя :</v>
      </c>
      <c r="E23" s="24"/>
      <c r="F23" s="8"/>
      <c r="G23" s="8"/>
      <c r="H23" s="17"/>
      <c r="I23" s="9" t="s">
        <v>289</v>
      </c>
      <c r="J23" s="151"/>
      <c r="K23" s="151"/>
      <c r="M23" s="16"/>
      <c r="N23" s="16"/>
    </row>
    <row r="24" spans="1:14" s="3" customFormat="1" ht="40.5" customHeight="1">
      <c r="A24" s="16"/>
      <c r="B24" s="16"/>
      <c r="D24" s="9" t="s">
        <v>127</v>
      </c>
      <c r="E24" s="24"/>
      <c r="F24" s="8"/>
      <c r="G24" s="8"/>
      <c r="H24" s="17"/>
      <c r="I24" s="9" t="s">
        <v>78</v>
      </c>
      <c r="J24" s="151"/>
      <c r="K24" s="151"/>
      <c r="M24" s="16"/>
      <c r="N24" s="16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19"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A6:M6"/>
  </mergeCells>
  <printOptions horizontalCentered="1"/>
  <pageMargins left="0" right="0" top="0" bottom="0" header="0" footer="0"/>
  <pageSetup horizontalDpi="600" verticalDpi="600" orientation="landscape" paperSize="9" scale="38" r:id="rId2"/>
  <rowBreaks count="1" manualBreakCount="1">
    <brk id="24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"/>
  <sheetViews>
    <sheetView view="pageBreakPreview" zoomScale="41" zoomScaleNormal="46" zoomScaleSheetLayoutView="41" zoomScalePageLayoutView="0" workbookViewId="0" topLeftCell="A1">
      <selection activeCell="E15" sqref="E15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43.7109375" style="10" customWidth="1"/>
    <col min="9" max="9" width="43.0039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5.00390625" style="1" customWidth="1"/>
    <col min="15" max="15" width="12.140625" style="1" customWidth="1"/>
    <col min="16" max="16" width="16.7109375" style="1" customWidth="1"/>
    <col min="17" max="17" width="16.00390625" style="1" customWidth="1"/>
    <col min="18" max="16384" width="9.140625" style="1" customWidth="1"/>
  </cols>
  <sheetData>
    <row r="1" spans="1:15" s="3" customFormat="1" ht="72.75" customHeight="1">
      <c r="A1" s="200" t="s">
        <v>33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01"/>
      <c r="M1" s="201"/>
      <c r="N1" s="201"/>
      <c r="O1" s="211"/>
    </row>
    <row r="2" spans="1:15" s="3" customFormat="1" ht="29.25" customHeight="1">
      <c r="A2" s="200" t="s">
        <v>295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01"/>
      <c r="M2" s="201"/>
      <c r="N2" s="201"/>
      <c r="O2" s="211"/>
    </row>
    <row r="3" spans="1:15" s="3" customFormat="1" ht="33.7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01"/>
      <c r="M3" s="201"/>
      <c r="N3" s="201"/>
      <c r="O3" s="211"/>
    </row>
    <row r="4" spans="1:15" s="3" customFormat="1" ht="27" customHeight="1">
      <c r="A4" s="202">
        <v>43903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01"/>
      <c r="M4" s="201"/>
      <c r="N4" s="201"/>
      <c r="O4" s="211"/>
    </row>
    <row r="5" spans="1:15" s="3" customFormat="1" ht="37.5" customHeight="1">
      <c r="A5" s="203" t="s">
        <v>296</v>
      </c>
      <c r="B5" s="203"/>
      <c r="C5" s="203"/>
      <c r="D5" s="203"/>
      <c r="E5" s="203"/>
      <c r="F5" s="203"/>
      <c r="G5" s="203"/>
      <c r="H5" s="203"/>
      <c r="I5" s="203"/>
      <c r="J5" s="204"/>
      <c r="K5" s="204"/>
      <c r="L5" s="204"/>
      <c r="M5" s="204"/>
      <c r="N5" s="204"/>
      <c r="O5" s="214"/>
    </row>
    <row r="6" spans="1:15" s="3" customFormat="1" ht="33.75" customHeight="1">
      <c r="A6" s="200" t="s">
        <v>43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01"/>
      <c r="M6" s="201"/>
      <c r="N6" s="201"/>
      <c r="O6" s="211"/>
    </row>
    <row r="7" spans="1:15" s="4" customFormat="1" ht="22.5" customHeight="1">
      <c r="A7" s="205" t="s">
        <v>16</v>
      </c>
      <c r="B7" s="207" t="s">
        <v>4</v>
      </c>
      <c r="C7" s="207" t="s">
        <v>2</v>
      </c>
      <c r="D7" s="207" t="s">
        <v>7</v>
      </c>
      <c r="E7" s="207" t="s">
        <v>5</v>
      </c>
      <c r="F7" s="207" t="s">
        <v>3</v>
      </c>
      <c r="G7" s="209" t="s">
        <v>23</v>
      </c>
      <c r="H7" s="207" t="s">
        <v>24</v>
      </c>
      <c r="I7" s="207" t="s">
        <v>29</v>
      </c>
      <c r="J7" s="187" t="s">
        <v>13</v>
      </c>
      <c r="K7" s="187"/>
      <c r="L7" s="187"/>
      <c r="M7" s="187"/>
      <c r="N7" s="185" t="s">
        <v>81</v>
      </c>
      <c r="O7" s="212"/>
    </row>
    <row r="8" spans="1:15" s="4" customFormat="1" ht="33.75" customHeight="1">
      <c r="A8" s="205"/>
      <c r="B8" s="207"/>
      <c r="C8" s="207"/>
      <c r="D8" s="207"/>
      <c r="E8" s="207"/>
      <c r="F8" s="207"/>
      <c r="G8" s="209"/>
      <c r="H8" s="207"/>
      <c r="I8" s="207"/>
      <c r="J8" s="187" t="s">
        <v>79</v>
      </c>
      <c r="K8" s="188"/>
      <c r="L8" s="187" t="s">
        <v>80</v>
      </c>
      <c r="M8" s="188"/>
      <c r="N8" s="185"/>
      <c r="O8" s="212"/>
    </row>
    <row r="9" spans="1:17" s="4" customFormat="1" ht="28.5" customHeight="1">
      <c r="A9" s="206"/>
      <c r="B9" s="208"/>
      <c r="C9" s="208"/>
      <c r="D9" s="208"/>
      <c r="E9" s="208"/>
      <c r="F9" s="208"/>
      <c r="G9" s="210"/>
      <c r="H9" s="207"/>
      <c r="I9" s="207"/>
      <c r="J9" s="159" t="s">
        <v>41</v>
      </c>
      <c r="K9" s="137" t="s">
        <v>42</v>
      </c>
      <c r="L9" s="159" t="s">
        <v>41</v>
      </c>
      <c r="M9" s="137" t="s">
        <v>42</v>
      </c>
      <c r="N9" s="186"/>
      <c r="O9" s="213"/>
      <c r="P9" s="57">
        <v>43</v>
      </c>
      <c r="Q9" s="57">
        <v>38</v>
      </c>
    </row>
    <row r="10" spans="1:17" s="5" customFormat="1" ht="70.5" customHeight="1">
      <c r="A10" s="86">
        <v>1</v>
      </c>
      <c r="B10" s="61">
        <v>56</v>
      </c>
      <c r="C10" s="30" t="s">
        <v>105</v>
      </c>
      <c r="D10" s="43">
        <v>2006</v>
      </c>
      <c r="E10" s="43" t="s">
        <v>55</v>
      </c>
      <c r="F10" s="30" t="s">
        <v>227</v>
      </c>
      <c r="G10" s="51"/>
      <c r="H10" s="52" t="s">
        <v>93</v>
      </c>
      <c r="I10" s="110" t="s">
        <v>151</v>
      </c>
      <c r="J10" s="75">
        <v>0</v>
      </c>
      <c r="K10" s="21">
        <v>36.43</v>
      </c>
      <c r="L10" s="75">
        <v>0</v>
      </c>
      <c r="M10" s="21">
        <v>26.19</v>
      </c>
      <c r="N10" s="75">
        <v>0</v>
      </c>
      <c r="O10" s="76"/>
      <c r="P10" s="7">
        <f aca="true" t="shared" si="0" ref="P10:P25">(K10-$P$9)/4</f>
        <v>-1.6425</v>
      </c>
      <c r="Q10" s="7">
        <f aca="true" t="shared" si="1" ref="Q10:Q25">(M10-$Q$9)/4</f>
        <v>-2.9524999999999997</v>
      </c>
    </row>
    <row r="11" spans="1:17" s="5" customFormat="1" ht="70.5" customHeight="1">
      <c r="A11" s="86">
        <v>2</v>
      </c>
      <c r="B11" s="61">
        <v>28</v>
      </c>
      <c r="C11" s="30" t="s">
        <v>106</v>
      </c>
      <c r="D11" s="43">
        <v>1989</v>
      </c>
      <c r="E11" s="43" t="s">
        <v>64</v>
      </c>
      <c r="F11" s="30" t="s">
        <v>107</v>
      </c>
      <c r="G11" s="51" t="s">
        <v>218</v>
      </c>
      <c r="H11" s="42" t="s">
        <v>193</v>
      </c>
      <c r="I11" s="110" t="s">
        <v>103</v>
      </c>
      <c r="J11" s="75">
        <v>0</v>
      </c>
      <c r="K11" s="21">
        <v>37.25</v>
      </c>
      <c r="L11" s="75">
        <v>0</v>
      </c>
      <c r="M11" s="21">
        <v>30.69</v>
      </c>
      <c r="N11" s="75">
        <v>0</v>
      </c>
      <c r="O11" s="76"/>
      <c r="P11" s="7">
        <f t="shared" si="0"/>
        <v>-1.4375</v>
      </c>
      <c r="Q11" s="7">
        <f t="shared" si="1"/>
        <v>-1.8274999999999997</v>
      </c>
    </row>
    <row r="12" spans="1:17" s="5" customFormat="1" ht="70.5" customHeight="1">
      <c r="A12" s="86">
        <v>3</v>
      </c>
      <c r="B12" s="61">
        <v>27</v>
      </c>
      <c r="C12" s="30" t="s">
        <v>213</v>
      </c>
      <c r="D12" s="43">
        <v>1985</v>
      </c>
      <c r="E12" s="43" t="s">
        <v>56</v>
      </c>
      <c r="F12" s="30" t="s">
        <v>214</v>
      </c>
      <c r="G12" s="51" t="s">
        <v>215</v>
      </c>
      <c r="H12" s="52" t="s">
        <v>216</v>
      </c>
      <c r="I12" s="110" t="s">
        <v>217</v>
      </c>
      <c r="J12" s="75">
        <v>0</v>
      </c>
      <c r="K12" s="21">
        <v>38.63</v>
      </c>
      <c r="L12" s="75">
        <v>0</v>
      </c>
      <c r="M12" s="21">
        <v>31.92</v>
      </c>
      <c r="N12" s="75">
        <v>0</v>
      </c>
      <c r="O12" s="76"/>
      <c r="P12" s="7">
        <f t="shared" si="0"/>
        <v>-1.0924999999999994</v>
      </c>
      <c r="Q12" s="7">
        <f t="shared" si="1"/>
        <v>-1.5199999999999996</v>
      </c>
    </row>
    <row r="13" spans="1:17" s="5" customFormat="1" ht="70.5" customHeight="1">
      <c r="A13" s="86">
        <v>4</v>
      </c>
      <c r="B13" s="61">
        <v>62</v>
      </c>
      <c r="C13" s="30" t="s">
        <v>228</v>
      </c>
      <c r="D13" s="43">
        <v>1989</v>
      </c>
      <c r="E13" s="43" t="s">
        <v>64</v>
      </c>
      <c r="F13" s="30" t="s">
        <v>278</v>
      </c>
      <c r="G13" s="51"/>
      <c r="H13" s="42" t="s">
        <v>147</v>
      </c>
      <c r="I13" s="110" t="s">
        <v>229</v>
      </c>
      <c r="J13" s="75">
        <v>0</v>
      </c>
      <c r="K13" s="21">
        <v>40</v>
      </c>
      <c r="L13" s="75">
        <v>0</v>
      </c>
      <c r="M13" s="21">
        <v>32.6</v>
      </c>
      <c r="N13" s="75">
        <v>0</v>
      </c>
      <c r="O13" s="76"/>
      <c r="P13" s="7">
        <f t="shared" si="0"/>
        <v>-0.75</v>
      </c>
      <c r="Q13" s="7">
        <f t="shared" si="1"/>
        <v>-1.3499999999999996</v>
      </c>
    </row>
    <row r="14" spans="1:17" s="5" customFormat="1" ht="70.5" customHeight="1">
      <c r="A14" s="86">
        <v>5</v>
      </c>
      <c r="B14" s="61">
        <v>21</v>
      </c>
      <c r="C14" s="30" t="s">
        <v>212</v>
      </c>
      <c r="D14" s="43">
        <v>2007</v>
      </c>
      <c r="E14" s="43" t="s">
        <v>58</v>
      </c>
      <c r="F14" s="30" t="s">
        <v>275</v>
      </c>
      <c r="G14" s="51" t="s">
        <v>110</v>
      </c>
      <c r="H14" s="52" t="s">
        <v>143</v>
      </c>
      <c r="I14" s="110" t="s">
        <v>54</v>
      </c>
      <c r="J14" s="75">
        <v>4</v>
      </c>
      <c r="K14" s="21">
        <v>37.16</v>
      </c>
      <c r="L14" s="75">
        <v>0</v>
      </c>
      <c r="M14" s="21">
        <v>28.37</v>
      </c>
      <c r="N14" s="75">
        <v>4</v>
      </c>
      <c r="O14" s="76"/>
      <c r="P14" s="7">
        <f t="shared" si="0"/>
        <v>-1.4600000000000009</v>
      </c>
      <c r="Q14" s="7">
        <f t="shared" si="1"/>
        <v>-2.4074999999999998</v>
      </c>
    </row>
    <row r="15" spans="1:17" s="5" customFormat="1" ht="70.5" customHeight="1">
      <c r="A15" s="86">
        <v>6</v>
      </c>
      <c r="B15" s="61">
        <v>44</v>
      </c>
      <c r="C15" s="30" t="s">
        <v>221</v>
      </c>
      <c r="D15" s="43">
        <v>2005</v>
      </c>
      <c r="E15" s="43"/>
      <c r="F15" s="30" t="s">
        <v>222</v>
      </c>
      <c r="G15" s="51"/>
      <c r="H15" s="42" t="s">
        <v>147</v>
      </c>
      <c r="I15" s="110" t="s">
        <v>198</v>
      </c>
      <c r="J15" s="75">
        <v>0</v>
      </c>
      <c r="K15" s="21">
        <v>37.9</v>
      </c>
      <c r="L15" s="75">
        <v>4</v>
      </c>
      <c r="M15" s="21">
        <v>30.78</v>
      </c>
      <c r="N15" s="75">
        <v>4</v>
      </c>
      <c r="O15" s="76"/>
      <c r="P15" s="7">
        <f t="shared" si="0"/>
        <v>-1.2750000000000004</v>
      </c>
      <c r="Q15" s="7">
        <f t="shared" si="1"/>
        <v>-1.8049999999999997</v>
      </c>
    </row>
    <row r="16" spans="1:17" s="5" customFormat="1" ht="70.5" customHeight="1">
      <c r="A16" s="86">
        <v>7</v>
      </c>
      <c r="B16" s="61">
        <v>17</v>
      </c>
      <c r="C16" s="30" t="s">
        <v>170</v>
      </c>
      <c r="D16" s="43">
        <v>1988</v>
      </c>
      <c r="E16" s="43" t="s">
        <v>210</v>
      </c>
      <c r="F16" s="30" t="s">
        <v>232</v>
      </c>
      <c r="G16" s="51" t="s">
        <v>211</v>
      </c>
      <c r="H16" s="52" t="s">
        <v>169</v>
      </c>
      <c r="I16" s="110" t="s">
        <v>170</v>
      </c>
      <c r="J16" s="75">
        <v>4</v>
      </c>
      <c r="K16" s="21">
        <v>39.75</v>
      </c>
      <c r="L16" s="75">
        <v>0</v>
      </c>
      <c r="M16" s="21">
        <v>32.52</v>
      </c>
      <c r="N16" s="75">
        <v>4</v>
      </c>
      <c r="O16" s="76"/>
      <c r="P16" s="7">
        <f t="shared" si="0"/>
        <v>-0.8125</v>
      </c>
      <c r="Q16" s="7">
        <f t="shared" si="1"/>
        <v>-1.3699999999999992</v>
      </c>
    </row>
    <row r="17" spans="1:17" s="5" customFormat="1" ht="70.5" customHeight="1">
      <c r="A17" s="86">
        <v>8</v>
      </c>
      <c r="B17" s="61">
        <v>8</v>
      </c>
      <c r="C17" s="30" t="s">
        <v>66</v>
      </c>
      <c r="D17" s="43">
        <v>1992</v>
      </c>
      <c r="E17" s="43" t="s">
        <v>64</v>
      </c>
      <c r="F17" s="30" t="s">
        <v>208</v>
      </c>
      <c r="G17" s="51" t="s">
        <v>209</v>
      </c>
      <c r="H17" s="53" t="s">
        <v>65</v>
      </c>
      <c r="I17" s="110" t="s">
        <v>70</v>
      </c>
      <c r="J17" s="75">
        <v>1</v>
      </c>
      <c r="K17" s="21">
        <v>43.02</v>
      </c>
      <c r="L17" s="75">
        <v>8</v>
      </c>
      <c r="M17" s="21">
        <v>33.6</v>
      </c>
      <c r="N17" s="75">
        <v>9</v>
      </c>
      <c r="O17" s="76"/>
      <c r="P17" s="7">
        <f t="shared" si="0"/>
        <v>0.005000000000000782</v>
      </c>
      <c r="Q17" s="7">
        <f t="shared" si="1"/>
        <v>-1.0999999999999996</v>
      </c>
    </row>
    <row r="18" spans="1:17" s="5" customFormat="1" ht="70.5" customHeight="1">
      <c r="A18" s="86">
        <v>9</v>
      </c>
      <c r="B18" s="61">
        <v>37</v>
      </c>
      <c r="C18" s="30" t="s">
        <v>194</v>
      </c>
      <c r="D18" s="43">
        <v>2005</v>
      </c>
      <c r="E18" s="43" t="s">
        <v>58</v>
      </c>
      <c r="F18" s="30" t="s">
        <v>303</v>
      </c>
      <c r="G18" s="51" t="s">
        <v>219</v>
      </c>
      <c r="H18" s="52" t="s">
        <v>104</v>
      </c>
      <c r="I18" s="110" t="s">
        <v>62</v>
      </c>
      <c r="J18" s="75">
        <v>0</v>
      </c>
      <c r="K18" s="21">
        <v>35.02</v>
      </c>
      <c r="L18" s="75">
        <v>10</v>
      </c>
      <c r="M18" s="21">
        <v>42.43</v>
      </c>
      <c r="N18" s="75">
        <v>10</v>
      </c>
      <c r="O18" s="76"/>
      <c r="P18" s="7">
        <f t="shared" si="0"/>
        <v>-1.9949999999999992</v>
      </c>
      <c r="Q18" s="7">
        <f t="shared" si="1"/>
        <v>1.1075</v>
      </c>
    </row>
    <row r="19" spans="1:17" s="5" customFormat="1" ht="70.5" customHeight="1">
      <c r="A19" s="86">
        <v>10</v>
      </c>
      <c r="B19" s="61">
        <v>49</v>
      </c>
      <c r="C19" s="30" t="s">
        <v>71</v>
      </c>
      <c r="D19" s="43">
        <v>1992</v>
      </c>
      <c r="E19" s="43" t="s">
        <v>64</v>
      </c>
      <c r="F19" s="30" t="s">
        <v>72</v>
      </c>
      <c r="G19" s="51" t="s">
        <v>73</v>
      </c>
      <c r="H19" s="42" t="s">
        <v>96</v>
      </c>
      <c r="I19" s="110" t="s">
        <v>67</v>
      </c>
      <c r="J19" s="75">
        <v>8</v>
      </c>
      <c r="K19" s="21">
        <v>41.88</v>
      </c>
      <c r="L19" s="75">
        <v>4</v>
      </c>
      <c r="M19" s="21">
        <v>33.07</v>
      </c>
      <c r="N19" s="75">
        <v>12</v>
      </c>
      <c r="O19" s="76"/>
      <c r="P19" s="7">
        <f t="shared" si="0"/>
        <v>-0.27999999999999936</v>
      </c>
      <c r="Q19" s="7">
        <f t="shared" si="1"/>
        <v>-1.2325</v>
      </c>
    </row>
    <row r="20" spans="1:17" s="5" customFormat="1" ht="70.5" customHeight="1">
      <c r="A20" s="86">
        <v>11</v>
      </c>
      <c r="B20" s="61">
        <v>66</v>
      </c>
      <c r="C20" s="30" t="s">
        <v>230</v>
      </c>
      <c r="D20" s="43">
        <v>2002</v>
      </c>
      <c r="E20" s="43" t="s">
        <v>58</v>
      </c>
      <c r="F20" s="30" t="s">
        <v>231</v>
      </c>
      <c r="G20" s="51"/>
      <c r="H20" s="42" t="s">
        <v>147</v>
      </c>
      <c r="I20" s="110" t="s">
        <v>229</v>
      </c>
      <c r="J20" s="75">
        <v>8</v>
      </c>
      <c r="K20" s="21">
        <v>40.42</v>
      </c>
      <c r="L20" s="75">
        <v>4</v>
      </c>
      <c r="M20" s="21">
        <v>33.09</v>
      </c>
      <c r="N20" s="75">
        <v>12</v>
      </c>
      <c r="O20" s="76"/>
      <c r="P20" s="7">
        <f t="shared" si="0"/>
        <v>-0.6449999999999996</v>
      </c>
      <c r="Q20" s="7">
        <f t="shared" si="1"/>
        <v>-1.2274999999999991</v>
      </c>
    </row>
    <row r="21" spans="1:17" s="5" customFormat="1" ht="70.5" customHeight="1">
      <c r="A21" s="86">
        <v>12</v>
      </c>
      <c r="B21" s="61">
        <v>53</v>
      </c>
      <c r="C21" s="30" t="s">
        <v>109</v>
      </c>
      <c r="D21" s="43">
        <v>2005</v>
      </c>
      <c r="E21" s="43" t="s">
        <v>58</v>
      </c>
      <c r="F21" s="30" t="s">
        <v>87</v>
      </c>
      <c r="G21" s="51" t="s">
        <v>88</v>
      </c>
      <c r="H21" s="52" t="s">
        <v>93</v>
      </c>
      <c r="I21" s="110" t="s">
        <v>151</v>
      </c>
      <c r="J21" s="75">
        <v>4</v>
      </c>
      <c r="K21" s="21">
        <v>36.5</v>
      </c>
      <c r="L21" s="75">
        <v>9</v>
      </c>
      <c r="M21" s="21">
        <v>39.28</v>
      </c>
      <c r="N21" s="75">
        <v>13</v>
      </c>
      <c r="O21" s="76"/>
      <c r="P21" s="7">
        <f t="shared" si="0"/>
        <v>-1.625</v>
      </c>
      <c r="Q21" s="7">
        <f t="shared" si="1"/>
        <v>0.3200000000000003</v>
      </c>
    </row>
    <row r="22" spans="1:17" s="5" customFormat="1" ht="70.5" customHeight="1">
      <c r="A22" s="86">
        <v>13</v>
      </c>
      <c r="B22" s="61">
        <v>38</v>
      </c>
      <c r="C22" s="30" t="s">
        <v>194</v>
      </c>
      <c r="D22" s="43">
        <v>2005</v>
      </c>
      <c r="E22" s="43" t="s">
        <v>58</v>
      </c>
      <c r="F22" s="30" t="s">
        <v>304</v>
      </c>
      <c r="G22" s="51" t="s">
        <v>220</v>
      </c>
      <c r="H22" s="52" t="s">
        <v>104</v>
      </c>
      <c r="I22" s="110" t="s">
        <v>62</v>
      </c>
      <c r="J22" s="75">
        <v>16</v>
      </c>
      <c r="K22" s="21">
        <v>72.74</v>
      </c>
      <c r="L22" s="75">
        <v>0</v>
      </c>
      <c r="M22" s="21">
        <v>32.89</v>
      </c>
      <c r="N22" s="75">
        <v>16</v>
      </c>
      <c r="O22" s="76"/>
      <c r="P22" s="7">
        <f t="shared" si="0"/>
        <v>7.434999999999999</v>
      </c>
      <c r="Q22" s="7">
        <f t="shared" si="1"/>
        <v>-1.2774999999999999</v>
      </c>
    </row>
    <row r="23" spans="1:17" s="5" customFormat="1" ht="70.5" customHeight="1">
      <c r="A23" s="86"/>
      <c r="B23" s="61">
        <v>23</v>
      </c>
      <c r="C23" s="30" t="s">
        <v>61</v>
      </c>
      <c r="D23" s="43">
        <v>2006</v>
      </c>
      <c r="E23" s="43" t="s">
        <v>64</v>
      </c>
      <c r="F23" s="30" t="s">
        <v>77</v>
      </c>
      <c r="G23" s="51" t="s">
        <v>114</v>
      </c>
      <c r="H23" s="52" t="s">
        <v>143</v>
      </c>
      <c r="I23" s="110" t="s">
        <v>54</v>
      </c>
      <c r="J23" s="215" t="s">
        <v>82</v>
      </c>
      <c r="K23" s="216"/>
      <c r="L23" s="216"/>
      <c r="M23" s="216"/>
      <c r="N23" s="217"/>
      <c r="O23" s="76"/>
      <c r="P23" s="7">
        <f t="shared" si="0"/>
        <v>-10.75</v>
      </c>
      <c r="Q23" s="7">
        <f t="shared" si="1"/>
        <v>-9.5</v>
      </c>
    </row>
    <row r="24" spans="1:17" s="5" customFormat="1" ht="70.5" customHeight="1">
      <c r="A24" s="86"/>
      <c r="B24" s="61">
        <v>52</v>
      </c>
      <c r="C24" s="30" t="s">
        <v>223</v>
      </c>
      <c r="D24" s="43">
        <v>2003</v>
      </c>
      <c r="E24" s="43" t="s">
        <v>63</v>
      </c>
      <c r="F24" s="30" t="s">
        <v>224</v>
      </c>
      <c r="G24" s="51" t="s">
        <v>225</v>
      </c>
      <c r="H24" s="52" t="s">
        <v>97</v>
      </c>
      <c r="I24" s="110" t="s">
        <v>151</v>
      </c>
      <c r="J24" s="215" t="s">
        <v>82</v>
      </c>
      <c r="K24" s="216"/>
      <c r="L24" s="216"/>
      <c r="M24" s="216"/>
      <c r="N24" s="217"/>
      <c r="O24" s="76"/>
      <c r="P24" s="7">
        <f t="shared" si="0"/>
        <v>-10.75</v>
      </c>
      <c r="Q24" s="7">
        <f t="shared" si="1"/>
        <v>-9.5</v>
      </c>
    </row>
    <row r="25" spans="1:17" s="5" customFormat="1" ht="70.5" customHeight="1">
      <c r="A25" s="86" t="s">
        <v>83</v>
      </c>
      <c r="B25" s="61">
        <v>23</v>
      </c>
      <c r="C25" s="30" t="s">
        <v>61</v>
      </c>
      <c r="D25" s="43">
        <v>2006</v>
      </c>
      <c r="E25" s="43" t="s">
        <v>64</v>
      </c>
      <c r="F25" s="30" t="s">
        <v>77</v>
      </c>
      <c r="G25" s="51" t="s">
        <v>114</v>
      </c>
      <c r="H25" s="52" t="s">
        <v>143</v>
      </c>
      <c r="I25" s="110" t="s">
        <v>54</v>
      </c>
      <c r="J25" s="75">
        <v>4</v>
      </c>
      <c r="K25" s="21">
        <v>36.11</v>
      </c>
      <c r="L25" s="75">
        <v>0</v>
      </c>
      <c r="M25" s="21">
        <v>26.05</v>
      </c>
      <c r="N25" s="75"/>
      <c r="O25" s="76"/>
      <c r="P25" s="7">
        <f t="shared" si="0"/>
        <v>-1.7225000000000001</v>
      </c>
      <c r="Q25" s="7">
        <f t="shared" si="1"/>
        <v>-2.9875</v>
      </c>
    </row>
    <row r="26" spans="1:15" s="3" customFormat="1" ht="37.5" customHeight="1">
      <c r="A26" s="6"/>
      <c r="B26" s="6"/>
      <c r="D26" s="9" t="s">
        <v>291</v>
      </c>
      <c r="E26" s="24"/>
      <c r="F26" s="8"/>
      <c r="G26" s="8"/>
      <c r="H26" s="17"/>
      <c r="I26" s="9" t="s">
        <v>289</v>
      </c>
      <c r="J26" s="17"/>
      <c r="K26" s="6"/>
      <c r="L26" s="17"/>
      <c r="M26" s="6"/>
      <c r="N26" s="6"/>
      <c r="O26" s="6"/>
    </row>
    <row r="27" spans="1:15" s="3" customFormat="1" ht="37.5" customHeight="1">
      <c r="A27" s="6"/>
      <c r="B27" s="6"/>
      <c r="D27" s="9" t="s">
        <v>127</v>
      </c>
      <c r="E27" s="24"/>
      <c r="F27" s="8"/>
      <c r="G27" s="8"/>
      <c r="H27" s="17"/>
      <c r="I27" s="9" t="s">
        <v>78</v>
      </c>
      <c r="J27" s="17"/>
      <c r="K27" s="6"/>
      <c r="L27" s="17"/>
      <c r="M27" s="6"/>
      <c r="N27" s="6"/>
      <c r="O27" s="6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22">
    <mergeCell ref="J24:N2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7:N9"/>
    <mergeCell ref="J23:N23"/>
    <mergeCell ref="A6:O6"/>
    <mergeCell ref="O7:O9"/>
    <mergeCell ref="J8:K8"/>
    <mergeCell ref="L8:M8"/>
    <mergeCell ref="J7:M7"/>
    <mergeCell ref="A1:O1"/>
    <mergeCell ref="A2:O2"/>
    <mergeCell ref="A3:O3"/>
    <mergeCell ref="A4:O4"/>
    <mergeCell ref="A5:O5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view="pageBreakPreview" zoomScale="46" zoomScaleNormal="46" zoomScaleSheetLayoutView="46" zoomScalePageLayoutView="0" workbookViewId="0" topLeftCell="A16">
      <selection activeCell="I13" sqref="I13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4.140625" style="1" customWidth="1"/>
    <col min="7" max="7" width="37.28125" style="1" customWidth="1"/>
    <col min="8" max="8" width="48.140625" style="10" customWidth="1"/>
    <col min="9" max="9" width="46.42187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4.140625" style="1" customWidth="1"/>
    <col min="15" max="15" width="9.14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200" t="s">
        <v>33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01"/>
      <c r="M1" s="201"/>
      <c r="N1" s="201"/>
      <c r="O1" s="211"/>
    </row>
    <row r="2" spans="1:15" s="3" customFormat="1" ht="29.25" customHeight="1">
      <c r="A2" s="200" t="s">
        <v>295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01"/>
      <c r="M2" s="201"/>
      <c r="N2" s="201"/>
      <c r="O2" s="211"/>
    </row>
    <row r="3" spans="1:15" s="3" customFormat="1" ht="33.7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01"/>
      <c r="M3" s="201"/>
      <c r="N3" s="201"/>
      <c r="O3" s="211"/>
    </row>
    <row r="4" spans="1:15" s="3" customFormat="1" ht="27" customHeight="1">
      <c r="A4" s="202">
        <v>43903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01"/>
      <c r="M4" s="201"/>
      <c r="N4" s="201"/>
      <c r="O4" s="211"/>
    </row>
    <row r="5" spans="1:15" s="3" customFormat="1" ht="45.75" customHeight="1">
      <c r="A5" s="203" t="s">
        <v>298</v>
      </c>
      <c r="B5" s="203"/>
      <c r="C5" s="203"/>
      <c r="D5" s="203"/>
      <c r="E5" s="203"/>
      <c r="F5" s="203"/>
      <c r="G5" s="203"/>
      <c r="H5" s="203"/>
      <c r="I5" s="203"/>
      <c r="J5" s="204"/>
      <c r="K5" s="204"/>
      <c r="L5" s="204"/>
      <c r="M5" s="204"/>
      <c r="N5" s="204"/>
      <c r="O5" s="214"/>
    </row>
    <row r="6" spans="1:15" s="3" customFormat="1" ht="33.75" customHeight="1">
      <c r="A6" s="200" t="s">
        <v>43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01"/>
      <c r="M6" s="201"/>
      <c r="N6" s="201"/>
      <c r="O6" s="211"/>
    </row>
    <row r="7" spans="1:15" s="4" customFormat="1" ht="22.5" customHeight="1">
      <c r="A7" s="218" t="s">
        <v>16</v>
      </c>
      <c r="B7" s="220" t="s">
        <v>4</v>
      </c>
      <c r="C7" s="220" t="s">
        <v>2</v>
      </c>
      <c r="D7" s="220" t="s">
        <v>7</v>
      </c>
      <c r="E7" s="220" t="s">
        <v>5</v>
      </c>
      <c r="F7" s="220" t="s">
        <v>3</v>
      </c>
      <c r="G7" s="222" t="s">
        <v>23</v>
      </c>
      <c r="H7" s="220" t="s">
        <v>24</v>
      </c>
      <c r="I7" s="220" t="s">
        <v>29</v>
      </c>
      <c r="J7" s="224" t="s">
        <v>13</v>
      </c>
      <c r="K7" s="224"/>
      <c r="L7" s="224"/>
      <c r="M7" s="224"/>
      <c r="N7" s="225" t="s">
        <v>81</v>
      </c>
      <c r="O7" s="227"/>
    </row>
    <row r="8" spans="1:15" s="4" customFormat="1" ht="35.25" customHeight="1">
      <c r="A8" s="218"/>
      <c r="B8" s="220"/>
      <c r="C8" s="220"/>
      <c r="D8" s="220"/>
      <c r="E8" s="220"/>
      <c r="F8" s="220"/>
      <c r="G8" s="222"/>
      <c r="H8" s="220"/>
      <c r="I8" s="220"/>
      <c r="J8" s="224" t="s">
        <v>79</v>
      </c>
      <c r="K8" s="229"/>
      <c r="L8" s="224" t="s">
        <v>80</v>
      </c>
      <c r="M8" s="229"/>
      <c r="N8" s="225"/>
      <c r="O8" s="227"/>
    </row>
    <row r="9" spans="1:17" s="4" customFormat="1" ht="33.75" customHeight="1">
      <c r="A9" s="219"/>
      <c r="B9" s="221"/>
      <c r="C9" s="221"/>
      <c r="D9" s="221"/>
      <c r="E9" s="221"/>
      <c r="F9" s="221"/>
      <c r="G9" s="223"/>
      <c r="H9" s="220"/>
      <c r="I9" s="220"/>
      <c r="J9" s="92" t="s">
        <v>41</v>
      </c>
      <c r="K9" s="93" t="s">
        <v>42</v>
      </c>
      <c r="L9" s="92" t="s">
        <v>41</v>
      </c>
      <c r="M9" s="93" t="s">
        <v>42</v>
      </c>
      <c r="N9" s="226"/>
      <c r="O9" s="228"/>
      <c r="P9" s="57">
        <v>43</v>
      </c>
      <c r="Q9" s="57">
        <v>38</v>
      </c>
    </row>
    <row r="10" spans="1:17" s="5" customFormat="1" ht="78.75" customHeight="1">
      <c r="A10" s="69">
        <v>1</v>
      </c>
      <c r="B10" s="55">
        <v>30</v>
      </c>
      <c r="C10" s="58" t="s">
        <v>106</v>
      </c>
      <c r="D10" s="49">
        <v>1989</v>
      </c>
      <c r="E10" s="49" t="s">
        <v>64</v>
      </c>
      <c r="F10" s="58" t="s">
        <v>115</v>
      </c>
      <c r="G10" s="51" t="s">
        <v>240</v>
      </c>
      <c r="H10" s="42" t="s">
        <v>193</v>
      </c>
      <c r="I10" s="74" t="s">
        <v>103</v>
      </c>
      <c r="J10" s="41">
        <v>0</v>
      </c>
      <c r="K10" s="32">
        <v>35.84</v>
      </c>
      <c r="L10" s="41">
        <v>0</v>
      </c>
      <c r="M10" s="32">
        <v>29.12</v>
      </c>
      <c r="N10" s="41">
        <v>0</v>
      </c>
      <c r="O10" s="87"/>
      <c r="P10" s="7">
        <f aca="true" t="shared" si="0" ref="P10:P23">(K10-$P$9)/4</f>
        <v>-1.7899999999999991</v>
      </c>
      <c r="Q10" s="7">
        <f aca="true" t="shared" si="1" ref="Q10:Q23">(M10-$Q$9)/4</f>
        <v>-2.2199999999999998</v>
      </c>
    </row>
    <row r="11" spans="1:17" s="5" customFormat="1" ht="78.75" customHeight="1">
      <c r="A11" s="69">
        <v>2</v>
      </c>
      <c r="B11" s="55">
        <v>65</v>
      </c>
      <c r="C11" s="58" t="s">
        <v>229</v>
      </c>
      <c r="D11" s="49">
        <v>1984</v>
      </c>
      <c r="E11" s="49" t="s">
        <v>56</v>
      </c>
      <c r="F11" s="58" t="s">
        <v>293</v>
      </c>
      <c r="G11" s="51"/>
      <c r="H11" s="53" t="s">
        <v>147</v>
      </c>
      <c r="I11" s="74" t="s">
        <v>198</v>
      </c>
      <c r="J11" s="41">
        <v>0</v>
      </c>
      <c r="K11" s="32">
        <v>40.94</v>
      </c>
      <c r="L11" s="41">
        <v>0</v>
      </c>
      <c r="M11" s="32">
        <v>29.83</v>
      </c>
      <c r="N11" s="41">
        <v>0</v>
      </c>
      <c r="O11" s="87"/>
      <c r="P11" s="7">
        <f t="shared" si="0"/>
        <v>-0.5150000000000006</v>
      </c>
      <c r="Q11" s="7">
        <f t="shared" si="1"/>
        <v>-2.0425000000000004</v>
      </c>
    </row>
    <row r="12" spans="1:17" s="5" customFormat="1" ht="78.75" customHeight="1">
      <c r="A12" s="69">
        <v>3</v>
      </c>
      <c r="B12" s="55">
        <v>51</v>
      </c>
      <c r="C12" s="58" t="s">
        <v>113</v>
      </c>
      <c r="D12" s="49">
        <v>2001</v>
      </c>
      <c r="E12" s="49" t="s">
        <v>63</v>
      </c>
      <c r="F12" s="58" t="s">
        <v>92</v>
      </c>
      <c r="G12" s="51" t="s">
        <v>92</v>
      </c>
      <c r="H12" s="53" t="s">
        <v>93</v>
      </c>
      <c r="I12" s="74" t="s">
        <v>300</v>
      </c>
      <c r="J12" s="41">
        <v>0</v>
      </c>
      <c r="K12" s="32">
        <v>37.37</v>
      </c>
      <c r="L12" s="41">
        <v>0</v>
      </c>
      <c r="M12" s="32">
        <v>29.93</v>
      </c>
      <c r="N12" s="41">
        <v>0</v>
      </c>
      <c r="O12" s="87"/>
      <c r="P12" s="7">
        <f t="shared" si="0"/>
        <v>-1.4075000000000006</v>
      </c>
      <c r="Q12" s="7">
        <f t="shared" si="1"/>
        <v>-2.0175</v>
      </c>
    </row>
    <row r="13" spans="1:17" s="5" customFormat="1" ht="78.75" customHeight="1">
      <c r="A13" s="69">
        <v>4</v>
      </c>
      <c r="B13" s="55">
        <v>1</v>
      </c>
      <c r="C13" s="58" t="s">
        <v>119</v>
      </c>
      <c r="D13" s="49">
        <v>1968</v>
      </c>
      <c r="E13" s="49" t="s">
        <v>56</v>
      </c>
      <c r="F13" s="58" t="s">
        <v>90</v>
      </c>
      <c r="G13" s="51" t="s">
        <v>91</v>
      </c>
      <c r="H13" s="53" t="s">
        <v>234</v>
      </c>
      <c r="I13" s="74" t="s">
        <v>86</v>
      </c>
      <c r="J13" s="41">
        <v>0</v>
      </c>
      <c r="K13" s="32">
        <v>41.95</v>
      </c>
      <c r="L13" s="41">
        <v>0</v>
      </c>
      <c r="M13" s="32">
        <v>30.32</v>
      </c>
      <c r="N13" s="41">
        <v>0</v>
      </c>
      <c r="O13" s="87"/>
      <c r="P13" s="7">
        <f t="shared" si="0"/>
        <v>-0.2624999999999993</v>
      </c>
      <c r="Q13" s="7">
        <f t="shared" si="1"/>
        <v>-1.92</v>
      </c>
    </row>
    <row r="14" spans="1:17" s="5" customFormat="1" ht="78.75" customHeight="1">
      <c r="A14" s="69">
        <v>5</v>
      </c>
      <c r="B14" s="55">
        <v>34</v>
      </c>
      <c r="C14" s="58" t="s">
        <v>62</v>
      </c>
      <c r="D14" s="49">
        <v>1986</v>
      </c>
      <c r="E14" s="49" t="s">
        <v>64</v>
      </c>
      <c r="F14" s="58" t="s">
        <v>112</v>
      </c>
      <c r="G14" s="51" t="s">
        <v>241</v>
      </c>
      <c r="H14" s="53" t="s">
        <v>104</v>
      </c>
      <c r="I14" s="74" t="s">
        <v>242</v>
      </c>
      <c r="J14" s="41">
        <v>0</v>
      </c>
      <c r="K14" s="32">
        <v>38.03</v>
      </c>
      <c r="L14" s="41">
        <v>0</v>
      </c>
      <c r="M14" s="32">
        <v>31.06</v>
      </c>
      <c r="N14" s="41">
        <v>0</v>
      </c>
      <c r="O14" s="87"/>
      <c r="P14" s="7">
        <f t="shared" si="0"/>
        <v>-1.2424999999999997</v>
      </c>
      <c r="Q14" s="7">
        <f t="shared" si="1"/>
        <v>-1.7350000000000003</v>
      </c>
    </row>
    <row r="15" spans="1:17" s="5" customFormat="1" ht="78.75" customHeight="1">
      <c r="A15" s="69">
        <v>6</v>
      </c>
      <c r="B15" s="55">
        <v>25</v>
      </c>
      <c r="C15" s="58" t="s">
        <v>213</v>
      </c>
      <c r="D15" s="49">
        <v>1985</v>
      </c>
      <c r="E15" s="49" t="s">
        <v>56</v>
      </c>
      <c r="F15" s="58" t="s">
        <v>237</v>
      </c>
      <c r="G15" s="51" t="s">
        <v>238</v>
      </c>
      <c r="H15" s="53" t="s">
        <v>216</v>
      </c>
      <c r="I15" s="74" t="s">
        <v>217</v>
      </c>
      <c r="J15" s="41">
        <v>0</v>
      </c>
      <c r="K15" s="32">
        <v>38.95</v>
      </c>
      <c r="L15" s="41">
        <v>0</v>
      </c>
      <c r="M15" s="32">
        <v>31.82</v>
      </c>
      <c r="N15" s="41">
        <v>0</v>
      </c>
      <c r="O15" s="87"/>
      <c r="P15" s="7">
        <f t="shared" si="0"/>
        <v>-1.0124999999999993</v>
      </c>
      <c r="Q15" s="7">
        <f t="shared" si="1"/>
        <v>-1.545</v>
      </c>
    </row>
    <row r="16" spans="1:17" s="5" customFormat="1" ht="78.75" customHeight="1">
      <c r="A16" s="69">
        <v>7</v>
      </c>
      <c r="B16" s="55">
        <v>63</v>
      </c>
      <c r="C16" s="58" t="s">
        <v>255</v>
      </c>
      <c r="D16" s="49">
        <v>2005</v>
      </c>
      <c r="E16" s="49" t="s">
        <v>64</v>
      </c>
      <c r="F16" s="58" t="s">
        <v>256</v>
      </c>
      <c r="G16" s="51" t="s">
        <v>257</v>
      </c>
      <c r="H16" s="53" t="s">
        <v>147</v>
      </c>
      <c r="I16" s="74" t="s">
        <v>229</v>
      </c>
      <c r="J16" s="41">
        <v>0</v>
      </c>
      <c r="K16" s="32">
        <v>38.58</v>
      </c>
      <c r="L16" s="41">
        <v>0</v>
      </c>
      <c r="M16" s="32">
        <v>32.07</v>
      </c>
      <c r="N16" s="41">
        <v>0</v>
      </c>
      <c r="O16" s="87"/>
      <c r="P16" s="7">
        <f t="shared" si="0"/>
        <v>-1.1050000000000004</v>
      </c>
      <c r="Q16" s="7">
        <f t="shared" si="1"/>
        <v>-1.4825</v>
      </c>
    </row>
    <row r="17" spans="1:17" s="5" customFormat="1" ht="78.75" customHeight="1">
      <c r="A17" s="69">
        <v>8</v>
      </c>
      <c r="B17" s="55">
        <v>45</v>
      </c>
      <c r="C17" s="58" t="s">
        <v>221</v>
      </c>
      <c r="D17" s="49">
        <v>2005</v>
      </c>
      <c r="E17" s="49"/>
      <c r="F17" s="58" t="s">
        <v>301</v>
      </c>
      <c r="G17" s="51" t="s">
        <v>251</v>
      </c>
      <c r="H17" s="53" t="s">
        <v>147</v>
      </c>
      <c r="I17" s="74" t="s">
        <v>198</v>
      </c>
      <c r="J17" s="41">
        <v>0</v>
      </c>
      <c r="K17" s="32">
        <v>37.51</v>
      </c>
      <c r="L17" s="41">
        <v>0</v>
      </c>
      <c r="M17" s="32">
        <v>32.24</v>
      </c>
      <c r="N17" s="41">
        <v>0</v>
      </c>
      <c r="O17" s="87"/>
      <c r="P17" s="7">
        <f t="shared" si="0"/>
        <v>-1.3725000000000005</v>
      </c>
      <c r="Q17" s="7">
        <f t="shared" si="1"/>
        <v>-1.4399999999999995</v>
      </c>
    </row>
    <row r="18" spans="1:17" s="5" customFormat="1" ht="78.75" customHeight="1">
      <c r="A18" s="69">
        <v>9</v>
      </c>
      <c r="B18" s="55">
        <v>39</v>
      </c>
      <c r="C18" s="58" t="s">
        <v>148</v>
      </c>
      <c r="D18" s="49">
        <v>2001</v>
      </c>
      <c r="E18" s="49" t="s">
        <v>56</v>
      </c>
      <c r="F18" s="58" t="s">
        <v>276</v>
      </c>
      <c r="G18" s="51" t="s">
        <v>243</v>
      </c>
      <c r="H18" s="53" t="s">
        <v>147</v>
      </c>
      <c r="I18" s="74" t="s">
        <v>198</v>
      </c>
      <c r="J18" s="41">
        <v>0</v>
      </c>
      <c r="K18" s="32">
        <v>41.37</v>
      </c>
      <c r="L18" s="41">
        <v>0</v>
      </c>
      <c r="M18" s="32">
        <v>35.32</v>
      </c>
      <c r="N18" s="41">
        <v>0</v>
      </c>
      <c r="O18" s="87"/>
      <c r="P18" s="7">
        <f t="shared" si="0"/>
        <v>-0.40750000000000064</v>
      </c>
      <c r="Q18" s="7">
        <f t="shared" si="1"/>
        <v>-0.6699999999999999</v>
      </c>
    </row>
    <row r="19" spans="1:17" s="5" customFormat="1" ht="78.75" customHeight="1">
      <c r="A19" s="69">
        <v>10</v>
      </c>
      <c r="B19" s="55">
        <v>61</v>
      </c>
      <c r="C19" s="58" t="s">
        <v>228</v>
      </c>
      <c r="D19" s="49">
        <v>1989</v>
      </c>
      <c r="E19" s="49" t="s">
        <v>64</v>
      </c>
      <c r="F19" s="58" t="s">
        <v>277</v>
      </c>
      <c r="G19" s="51"/>
      <c r="H19" s="53" t="s">
        <v>147</v>
      </c>
      <c r="I19" s="74" t="s">
        <v>229</v>
      </c>
      <c r="J19" s="41">
        <v>0</v>
      </c>
      <c r="K19" s="32">
        <v>36.48</v>
      </c>
      <c r="L19" s="41">
        <v>4</v>
      </c>
      <c r="M19" s="32">
        <v>29.42</v>
      </c>
      <c r="N19" s="41">
        <v>4</v>
      </c>
      <c r="O19" s="87"/>
      <c r="P19" s="7">
        <f t="shared" si="0"/>
        <v>-1.6300000000000008</v>
      </c>
      <c r="Q19" s="7">
        <f t="shared" si="1"/>
        <v>-2.1449999999999996</v>
      </c>
    </row>
    <row r="20" spans="1:17" s="5" customFormat="1" ht="78.75" customHeight="1">
      <c r="A20" s="69">
        <v>11</v>
      </c>
      <c r="B20" s="55">
        <v>43</v>
      </c>
      <c r="C20" s="58" t="s">
        <v>245</v>
      </c>
      <c r="D20" s="49">
        <v>2004</v>
      </c>
      <c r="E20" s="49" t="s">
        <v>58</v>
      </c>
      <c r="F20" s="58" t="s">
        <v>246</v>
      </c>
      <c r="G20" s="51" t="s">
        <v>247</v>
      </c>
      <c r="H20" s="53" t="s">
        <v>248</v>
      </c>
      <c r="I20" s="74" t="s">
        <v>249</v>
      </c>
      <c r="J20" s="41">
        <v>0</v>
      </c>
      <c r="K20" s="32">
        <v>38.52</v>
      </c>
      <c r="L20" s="41">
        <v>4</v>
      </c>
      <c r="M20" s="32">
        <v>30.14</v>
      </c>
      <c r="N20" s="41">
        <v>4</v>
      </c>
      <c r="O20" s="87"/>
      <c r="P20" s="7">
        <f t="shared" si="0"/>
        <v>-1.1199999999999992</v>
      </c>
      <c r="Q20" s="7">
        <f t="shared" si="1"/>
        <v>-1.9649999999999999</v>
      </c>
    </row>
    <row r="21" spans="1:17" s="5" customFormat="1" ht="78.75" customHeight="1">
      <c r="A21" s="69">
        <v>12</v>
      </c>
      <c r="B21" s="55">
        <v>29</v>
      </c>
      <c r="C21" s="58" t="s">
        <v>106</v>
      </c>
      <c r="D21" s="49">
        <v>1989</v>
      </c>
      <c r="E21" s="49" t="s">
        <v>64</v>
      </c>
      <c r="F21" s="58" t="s">
        <v>239</v>
      </c>
      <c r="G21" s="51" t="s">
        <v>239</v>
      </c>
      <c r="H21" s="42" t="s">
        <v>193</v>
      </c>
      <c r="I21" s="74" t="s">
        <v>103</v>
      </c>
      <c r="J21" s="41">
        <v>4</v>
      </c>
      <c r="K21" s="32">
        <v>38.66</v>
      </c>
      <c r="L21" s="41">
        <v>0</v>
      </c>
      <c r="M21" s="32">
        <v>32.73</v>
      </c>
      <c r="N21" s="41">
        <v>4</v>
      </c>
      <c r="O21" s="87"/>
      <c r="P21" s="7">
        <f t="shared" si="0"/>
        <v>-1.0850000000000009</v>
      </c>
      <c r="Q21" s="7">
        <f t="shared" si="1"/>
        <v>-1.3175000000000008</v>
      </c>
    </row>
    <row r="22" spans="1:17" s="5" customFormat="1" ht="78.75" customHeight="1">
      <c r="A22" s="69">
        <v>13</v>
      </c>
      <c r="B22" s="55">
        <v>16</v>
      </c>
      <c r="C22" s="58" t="s">
        <v>170</v>
      </c>
      <c r="D22" s="49">
        <v>1988</v>
      </c>
      <c r="E22" s="49" t="s">
        <v>64</v>
      </c>
      <c r="F22" s="58" t="s">
        <v>235</v>
      </c>
      <c r="G22" s="51" t="s">
        <v>236</v>
      </c>
      <c r="H22" s="53" t="s">
        <v>169</v>
      </c>
      <c r="I22" s="74" t="s">
        <v>170</v>
      </c>
      <c r="J22" s="41">
        <v>4</v>
      </c>
      <c r="K22" s="32">
        <v>41.91</v>
      </c>
      <c r="L22" s="41">
        <v>0</v>
      </c>
      <c r="M22" s="32">
        <v>32.91</v>
      </c>
      <c r="N22" s="41">
        <v>4</v>
      </c>
      <c r="O22" s="87"/>
      <c r="P22" s="7">
        <f t="shared" si="0"/>
        <v>-0.27250000000000085</v>
      </c>
      <c r="Q22" s="7">
        <f t="shared" si="1"/>
        <v>-1.2725000000000009</v>
      </c>
    </row>
    <row r="23" spans="1:17" s="5" customFormat="1" ht="78.75" customHeight="1">
      <c r="A23" s="69">
        <v>14</v>
      </c>
      <c r="B23" s="55">
        <v>46</v>
      </c>
      <c r="C23" s="58" t="s">
        <v>252</v>
      </c>
      <c r="D23" s="49">
        <v>2005</v>
      </c>
      <c r="E23" s="49" t="s">
        <v>58</v>
      </c>
      <c r="F23" s="58" t="s">
        <v>253</v>
      </c>
      <c r="G23" s="51" t="s">
        <v>254</v>
      </c>
      <c r="H23" s="53" t="s">
        <v>248</v>
      </c>
      <c r="I23" s="74" t="s">
        <v>249</v>
      </c>
      <c r="J23" s="41">
        <v>0</v>
      </c>
      <c r="K23" s="32">
        <v>39.83</v>
      </c>
      <c r="L23" s="41">
        <v>8</v>
      </c>
      <c r="M23" s="32">
        <v>32.61</v>
      </c>
      <c r="N23" s="41">
        <v>8</v>
      </c>
      <c r="O23" s="87"/>
      <c r="P23" s="7">
        <f t="shared" si="0"/>
        <v>-0.7925000000000004</v>
      </c>
      <c r="Q23" s="7">
        <f t="shared" si="1"/>
        <v>-1.3475000000000001</v>
      </c>
    </row>
    <row r="24" spans="1:15" s="3" customFormat="1" ht="36" customHeight="1">
      <c r="A24" s="6"/>
      <c r="B24" s="6"/>
      <c r="D24" s="9" t="s">
        <v>291</v>
      </c>
      <c r="E24" s="24"/>
      <c r="F24" s="8"/>
      <c r="G24" s="8"/>
      <c r="H24" s="17"/>
      <c r="I24" s="9" t="s">
        <v>289</v>
      </c>
      <c r="J24" s="17"/>
      <c r="K24" s="6"/>
      <c r="L24" s="17"/>
      <c r="M24" s="6"/>
      <c r="N24" s="6"/>
      <c r="O24" s="6"/>
    </row>
    <row r="25" spans="1:15" s="3" customFormat="1" ht="36" customHeight="1">
      <c r="A25" s="6"/>
      <c r="B25" s="6"/>
      <c r="D25" s="9" t="s">
        <v>127</v>
      </c>
      <c r="E25" s="24"/>
      <c r="F25" s="8"/>
      <c r="G25" s="8"/>
      <c r="H25" s="17"/>
      <c r="I25" s="9" t="s">
        <v>78</v>
      </c>
      <c r="J25" s="17"/>
      <c r="K25" s="6"/>
      <c r="L25" s="17"/>
      <c r="M25" s="6"/>
      <c r="N25" s="6"/>
      <c r="O25" s="6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20"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view="pageBreakPreview" zoomScale="46" zoomScaleNormal="46" zoomScaleSheetLayoutView="46" zoomScalePageLayoutView="0" workbookViewId="0" topLeftCell="A13">
      <selection activeCell="I12" sqref="I12"/>
    </sheetView>
  </sheetViews>
  <sheetFormatPr defaultColWidth="9.140625" defaultRowHeight="12.75"/>
  <cols>
    <col min="1" max="2" width="13.28125" style="1" customWidth="1"/>
    <col min="3" max="3" width="55.57421875" style="2" customWidth="1"/>
    <col min="4" max="4" width="16.421875" style="1" customWidth="1"/>
    <col min="5" max="5" width="14.57421875" style="1" customWidth="1"/>
    <col min="6" max="6" width="44.140625" style="1" customWidth="1"/>
    <col min="7" max="7" width="41.57421875" style="1" customWidth="1"/>
    <col min="8" max="8" width="57.140625" style="10" customWidth="1"/>
    <col min="9" max="9" width="43.281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4.140625" style="1" customWidth="1"/>
    <col min="15" max="15" width="6.0039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200" t="s">
        <v>33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01"/>
      <c r="M1" s="201"/>
      <c r="N1" s="201"/>
      <c r="O1" s="211"/>
    </row>
    <row r="2" spans="1:15" s="3" customFormat="1" ht="29.25" customHeight="1">
      <c r="A2" s="200" t="s">
        <v>295</v>
      </c>
      <c r="B2" s="200"/>
      <c r="C2" s="200"/>
      <c r="D2" s="200"/>
      <c r="E2" s="200"/>
      <c r="F2" s="200"/>
      <c r="G2" s="200"/>
      <c r="H2" s="200"/>
      <c r="I2" s="200"/>
      <c r="J2" s="201"/>
      <c r="K2" s="201"/>
      <c r="L2" s="201"/>
      <c r="M2" s="201"/>
      <c r="N2" s="201"/>
      <c r="O2" s="211"/>
    </row>
    <row r="3" spans="1:15" s="3" customFormat="1" ht="33.75" customHeight="1">
      <c r="A3" s="200" t="s">
        <v>12</v>
      </c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01"/>
      <c r="M3" s="201"/>
      <c r="N3" s="201"/>
      <c r="O3" s="211"/>
    </row>
    <row r="4" spans="1:15" s="3" customFormat="1" ht="27" customHeight="1">
      <c r="A4" s="202">
        <v>43903</v>
      </c>
      <c r="B4" s="200"/>
      <c r="C4" s="200"/>
      <c r="D4" s="200"/>
      <c r="E4" s="200"/>
      <c r="F4" s="200"/>
      <c r="G4" s="200"/>
      <c r="H4" s="200"/>
      <c r="I4" s="200"/>
      <c r="J4" s="201"/>
      <c r="K4" s="201"/>
      <c r="L4" s="201"/>
      <c r="M4" s="201"/>
      <c r="N4" s="201"/>
      <c r="O4" s="211"/>
    </row>
    <row r="5" spans="1:15" s="3" customFormat="1" ht="36" customHeight="1">
      <c r="A5" s="203" t="s">
        <v>299</v>
      </c>
      <c r="B5" s="203"/>
      <c r="C5" s="203"/>
      <c r="D5" s="203"/>
      <c r="E5" s="203"/>
      <c r="F5" s="203"/>
      <c r="G5" s="203"/>
      <c r="H5" s="203"/>
      <c r="I5" s="203"/>
      <c r="J5" s="204"/>
      <c r="K5" s="204"/>
      <c r="L5" s="204"/>
      <c r="M5" s="204"/>
      <c r="N5" s="204"/>
      <c r="O5" s="214"/>
    </row>
    <row r="6" spans="1:15" s="3" customFormat="1" ht="33.75" customHeight="1">
      <c r="A6" s="200" t="s">
        <v>43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01"/>
      <c r="M6" s="201"/>
      <c r="N6" s="201"/>
      <c r="O6" s="211"/>
    </row>
    <row r="7" spans="1:15" s="4" customFormat="1" ht="22.5" customHeight="1">
      <c r="A7" s="218" t="s">
        <v>16</v>
      </c>
      <c r="B7" s="220" t="s">
        <v>4</v>
      </c>
      <c r="C7" s="220" t="s">
        <v>2</v>
      </c>
      <c r="D7" s="220" t="s">
        <v>7</v>
      </c>
      <c r="E7" s="220" t="s">
        <v>5</v>
      </c>
      <c r="F7" s="220" t="s">
        <v>3</v>
      </c>
      <c r="G7" s="222" t="s">
        <v>23</v>
      </c>
      <c r="H7" s="220" t="s">
        <v>24</v>
      </c>
      <c r="I7" s="220" t="s">
        <v>29</v>
      </c>
      <c r="J7" s="187" t="s">
        <v>13</v>
      </c>
      <c r="K7" s="187"/>
      <c r="L7" s="187"/>
      <c r="M7" s="187"/>
      <c r="N7" s="185" t="s">
        <v>81</v>
      </c>
      <c r="O7" s="227"/>
    </row>
    <row r="8" spans="1:15" s="4" customFormat="1" ht="35.25" customHeight="1">
      <c r="A8" s="218"/>
      <c r="B8" s="220"/>
      <c r="C8" s="220"/>
      <c r="D8" s="220"/>
      <c r="E8" s="220"/>
      <c r="F8" s="220"/>
      <c r="G8" s="222"/>
      <c r="H8" s="220"/>
      <c r="I8" s="220"/>
      <c r="J8" s="187" t="s">
        <v>79</v>
      </c>
      <c r="K8" s="188"/>
      <c r="L8" s="187" t="s">
        <v>80</v>
      </c>
      <c r="M8" s="188"/>
      <c r="N8" s="185"/>
      <c r="O8" s="227"/>
    </row>
    <row r="9" spans="1:17" s="4" customFormat="1" ht="33.75" customHeight="1">
      <c r="A9" s="219"/>
      <c r="B9" s="221"/>
      <c r="C9" s="221"/>
      <c r="D9" s="221"/>
      <c r="E9" s="221"/>
      <c r="F9" s="221"/>
      <c r="G9" s="223"/>
      <c r="H9" s="220"/>
      <c r="I9" s="220"/>
      <c r="J9" s="159" t="s">
        <v>41</v>
      </c>
      <c r="K9" s="137" t="s">
        <v>42</v>
      </c>
      <c r="L9" s="159" t="s">
        <v>41</v>
      </c>
      <c r="M9" s="137" t="s">
        <v>42</v>
      </c>
      <c r="N9" s="186"/>
      <c r="O9" s="228"/>
      <c r="P9" s="57">
        <v>43</v>
      </c>
      <c r="Q9" s="57">
        <v>38</v>
      </c>
    </row>
    <row r="10" spans="1:17" s="5" customFormat="1" ht="99.75" customHeight="1">
      <c r="A10" s="69">
        <v>1</v>
      </c>
      <c r="B10" s="55">
        <v>6</v>
      </c>
      <c r="C10" s="58" t="s">
        <v>66</v>
      </c>
      <c r="D10" s="49">
        <v>1992</v>
      </c>
      <c r="E10" s="49" t="s">
        <v>56</v>
      </c>
      <c r="F10" s="58" t="s">
        <v>268</v>
      </c>
      <c r="G10" s="34" t="s">
        <v>259</v>
      </c>
      <c r="H10" s="46" t="s">
        <v>65</v>
      </c>
      <c r="I10" s="74" t="s">
        <v>70</v>
      </c>
      <c r="J10" s="41">
        <v>0</v>
      </c>
      <c r="K10" s="32">
        <v>34.65</v>
      </c>
      <c r="L10" s="41">
        <v>0</v>
      </c>
      <c r="M10" s="32">
        <v>35.98</v>
      </c>
      <c r="N10" s="87">
        <v>0</v>
      </c>
      <c r="O10" s="87"/>
      <c r="P10" s="7">
        <f aca="true" t="shared" si="0" ref="P10:P20">(K10-$P$9)/4</f>
        <v>-2.0875000000000004</v>
      </c>
      <c r="Q10" s="7">
        <f aca="true" t="shared" si="1" ref="Q10:Q20">(M10-$Q$9)/4</f>
        <v>-0.5050000000000008</v>
      </c>
    </row>
    <row r="11" spans="1:17" s="5" customFormat="1" ht="99.75" customHeight="1">
      <c r="A11" s="69">
        <v>2</v>
      </c>
      <c r="B11" s="55">
        <v>26</v>
      </c>
      <c r="C11" s="58" t="s">
        <v>213</v>
      </c>
      <c r="D11" s="49">
        <v>1985</v>
      </c>
      <c r="E11" s="49" t="s">
        <v>56</v>
      </c>
      <c r="F11" s="58" t="s">
        <v>261</v>
      </c>
      <c r="G11" s="34" t="s">
        <v>262</v>
      </c>
      <c r="H11" s="46" t="s">
        <v>305</v>
      </c>
      <c r="I11" s="74" t="s">
        <v>217</v>
      </c>
      <c r="J11" s="41">
        <v>0</v>
      </c>
      <c r="K11" s="32">
        <v>33.76</v>
      </c>
      <c r="L11" s="41">
        <v>0</v>
      </c>
      <c r="M11" s="32">
        <v>37.18</v>
      </c>
      <c r="N11" s="87">
        <v>0</v>
      </c>
      <c r="O11" s="87"/>
      <c r="P11" s="7">
        <f t="shared" si="0"/>
        <v>-2.3100000000000005</v>
      </c>
      <c r="Q11" s="7">
        <f t="shared" si="1"/>
        <v>-0.20500000000000007</v>
      </c>
    </row>
    <row r="12" spans="1:17" s="5" customFormat="1" ht="99.75" customHeight="1">
      <c r="A12" s="69">
        <v>3</v>
      </c>
      <c r="B12" s="55">
        <v>24</v>
      </c>
      <c r="C12" s="58" t="s">
        <v>213</v>
      </c>
      <c r="D12" s="49">
        <v>1985</v>
      </c>
      <c r="E12" s="49" t="s">
        <v>56</v>
      </c>
      <c r="F12" s="58" t="s">
        <v>270</v>
      </c>
      <c r="G12" s="34" t="s">
        <v>260</v>
      </c>
      <c r="H12" s="46" t="s">
        <v>216</v>
      </c>
      <c r="I12" s="74" t="s">
        <v>217</v>
      </c>
      <c r="J12" s="41">
        <v>0</v>
      </c>
      <c r="K12" s="32">
        <v>33.03</v>
      </c>
      <c r="L12" s="41">
        <v>0</v>
      </c>
      <c r="M12" s="32">
        <v>37.7</v>
      </c>
      <c r="N12" s="87">
        <v>0</v>
      </c>
      <c r="O12" s="87"/>
      <c r="P12" s="7">
        <f t="shared" si="0"/>
        <v>-2.4924999999999997</v>
      </c>
      <c r="Q12" s="7">
        <f t="shared" si="1"/>
        <v>-0.07499999999999929</v>
      </c>
    </row>
    <row r="13" spans="1:17" s="5" customFormat="1" ht="99.75" customHeight="1">
      <c r="A13" s="69">
        <v>4</v>
      </c>
      <c r="B13" s="55">
        <v>65</v>
      </c>
      <c r="C13" s="58" t="s">
        <v>229</v>
      </c>
      <c r="D13" s="49">
        <v>1984</v>
      </c>
      <c r="E13" s="49" t="s">
        <v>56</v>
      </c>
      <c r="F13" s="58" t="s">
        <v>267</v>
      </c>
      <c r="G13" s="34" t="s">
        <v>266</v>
      </c>
      <c r="H13" s="46" t="s">
        <v>147</v>
      </c>
      <c r="I13" s="74" t="s">
        <v>244</v>
      </c>
      <c r="J13" s="41">
        <v>0</v>
      </c>
      <c r="K13" s="32">
        <v>35.93</v>
      </c>
      <c r="L13" s="41">
        <v>0</v>
      </c>
      <c r="M13" s="32">
        <v>38.49</v>
      </c>
      <c r="N13" s="87">
        <v>0</v>
      </c>
      <c r="O13" s="87"/>
      <c r="P13" s="7">
        <f t="shared" si="0"/>
        <v>-1.7675</v>
      </c>
      <c r="Q13" s="7">
        <f t="shared" si="1"/>
        <v>0.1225000000000005</v>
      </c>
    </row>
    <row r="14" spans="1:17" s="5" customFormat="1" ht="99.75" customHeight="1">
      <c r="A14" s="69">
        <v>5</v>
      </c>
      <c r="B14" s="55">
        <v>47</v>
      </c>
      <c r="C14" s="58" t="s">
        <v>71</v>
      </c>
      <c r="D14" s="49">
        <v>1992</v>
      </c>
      <c r="E14" s="49" t="s">
        <v>64</v>
      </c>
      <c r="F14" s="58" t="s">
        <v>123</v>
      </c>
      <c r="G14" s="34" t="s">
        <v>76</v>
      </c>
      <c r="H14" s="46" t="s">
        <v>96</v>
      </c>
      <c r="I14" s="74" t="s">
        <v>67</v>
      </c>
      <c r="J14" s="41">
        <v>0</v>
      </c>
      <c r="K14" s="32">
        <v>32.94</v>
      </c>
      <c r="L14" s="41">
        <v>0</v>
      </c>
      <c r="M14" s="32">
        <v>40.19</v>
      </c>
      <c r="N14" s="87">
        <v>0</v>
      </c>
      <c r="O14" s="87"/>
      <c r="P14" s="7">
        <f t="shared" si="0"/>
        <v>-2.5150000000000006</v>
      </c>
      <c r="Q14" s="7">
        <f t="shared" si="1"/>
        <v>0.5474999999999994</v>
      </c>
    </row>
    <row r="15" spans="1:17" s="5" customFormat="1" ht="99.75" customHeight="1">
      <c r="A15" s="69">
        <v>6</v>
      </c>
      <c r="B15" s="55">
        <v>7</v>
      </c>
      <c r="C15" s="58" t="s">
        <v>66</v>
      </c>
      <c r="D15" s="49">
        <v>1992</v>
      </c>
      <c r="E15" s="49" t="s">
        <v>56</v>
      </c>
      <c r="F15" s="58" t="s">
        <v>125</v>
      </c>
      <c r="G15" s="34" t="s">
        <v>126</v>
      </c>
      <c r="H15" s="46" t="s">
        <v>65</v>
      </c>
      <c r="I15" s="74" t="s">
        <v>70</v>
      </c>
      <c r="J15" s="41">
        <v>0</v>
      </c>
      <c r="K15" s="32">
        <v>35.56</v>
      </c>
      <c r="L15" s="41">
        <v>0</v>
      </c>
      <c r="M15" s="32">
        <v>43.67</v>
      </c>
      <c r="N15" s="87">
        <v>0</v>
      </c>
      <c r="O15" s="87"/>
      <c r="P15" s="7">
        <f t="shared" si="0"/>
        <v>-1.8599999999999994</v>
      </c>
      <c r="Q15" s="7">
        <f t="shared" si="1"/>
        <v>1.4175000000000004</v>
      </c>
    </row>
    <row r="16" spans="1:17" s="5" customFormat="1" ht="99.75" customHeight="1">
      <c r="A16" s="69">
        <v>7</v>
      </c>
      <c r="B16" s="55">
        <v>50</v>
      </c>
      <c r="C16" s="58" t="s">
        <v>174</v>
      </c>
      <c r="D16" s="49">
        <v>1994</v>
      </c>
      <c r="E16" s="49" t="s">
        <v>89</v>
      </c>
      <c r="F16" s="58" t="s">
        <v>263</v>
      </c>
      <c r="G16" s="34" t="s">
        <v>264</v>
      </c>
      <c r="H16" s="46" t="s">
        <v>265</v>
      </c>
      <c r="I16" s="74" t="s">
        <v>151</v>
      </c>
      <c r="J16" s="41">
        <v>4</v>
      </c>
      <c r="K16" s="32">
        <v>33.51</v>
      </c>
      <c r="L16" s="41">
        <v>0</v>
      </c>
      <c r="M16" s="32">
        <v>38.3</v>
      </c>
      <c r="N16" s="87">
        <v>4</v>
      </c>
      <c r="O16" s="87"/>
      <c r="P16" s="7">
        <f t="shared" si="0"/>
        <v>-2.3725000000000005</v>
      </c>
      <c r="Q16" s="7">
        <f t="shared" si="1"/>
        <v>0.07499999999999929</v>
      </c>
    </row>
    <row r="17" spans="1:17" s="5" customFormat="1" ht="99.75" customHeight="1">
      <c r="A17" s="69">
        <v>8</v>
      </c>
      <c r="B17" s="55">
        <v>33</v>
      </c>
      <c r="C17" s="58" t="s">
        <v>62</v>
      </c>
      <c r="D17" s="49">
        <v>1986</v>
      </c>
      <c r="E17" s="49" t="s">
        <v>64</v>
      </c>
      <c r="F17" s="58" t="s">
        <v>131</v>
      </c>
      <c r="G17" s="34" t="s">
        <v>121</v>
      </c>
      <c r="H17" s="46" t="s">
        <v>104</v>
      </c>
      <c r="I17" s="74" t="s">
        <v>122</v>
      </c>
      <c r="J17" s="41">
        <v>4</v>
      </c>
      <c r="K17" s="32">
        <v>33.43</v>
      </c>
      <c r="L17" s="41">
        <v>0</v>
      </c>
      <c r="M17" s="32">
        <v>39.84</v>
      </c>
      <c r="N17" s="87">
        <v>4</v>
      </c>
      <c r="O17" s="87"/>
      <c r="P17" s="7">
        <f t="shared" si="0"/>
        <v>-2.3925</v>
      </c>
      <c r="Q17" s="7">
        <f t="shared" si="1"/>
        <v>0.46000000000000085</v>
      </c>
    </row>
    <row r="18" spans="1:17" s="5" customFormat="1" ht="99.75" customHeight="1">
      <c r="A18" s="69">
        <v>9</v>
      </c>
      <c r="B18" s="55">
        <v>32</v>
      </c>
      <c r="C18" s="58" t="s">
        <v>62</v>
      </c>
      <c r="D18" s="49">
        <v>1986</v>
      </c>
      <c r="E18" s="49" t="s">
        <v>64</v>
      </c>
      <c r="F18" s="58" t="s">
        <v>269</v>
      </c>
      <c r="G18" s="34" t="s">
        <v>120</v>
      </c>
      <c r="H18" s="46" t="s">
        <v>104</v>
      </c>
      <c r="I18" s="74" t="s">
        <v>122</v>
      </c>
      <c r="J18" s="41">
        <v>4</v>
      </c>
      <c r="K18" s="32">
        <v>32.58</v>
      </c>
      <c r="L18" s="41">
        <v>4</v>
      </c>
      <c r="M18" s="32">
        <v>39.82</v>
      </c>
      <c r="N18" s="87">
        <v>8</v>
      </c>
      <c r="O18" s="87"/>
      <c r="P18" s="7">
        <f t="shared" si="0"/>
        <v>-2.6050000000000004</v>
      </c>
      <c r="Q18" s="7">
        <f t="shared" si="1"/>
        <v>0.45500000000000007</v>
      </c>
    </row>
    <row r="19" spans="1:17" s="5" customFormat="1" ht="99.75" customHeight="1">
      <c r="A19" s="69">
        <v>10</v>
      </c>
      <c r="B19" s="55">
        <v>11</v>
      </c>
      <c r="C19" s="58" t="s">
        <v>116</v>
      </c>
      <c r="D19" s="49">
        <v>1989</v>
      </c>
      <c r="E19" s="49" t="s">
        <v>64</v>
      </c>
      <c r="F19" s="58" t="s">
        <v>101</v>
      </c>
      <c r="G19" s="34" t="s">
        <v>100</v>
      </c>
      <c r="H19" s="46" t="s">
        <v>65</v>
      </c>
      <c r="I19" s="74" t="s">
        <v>70</v>
      </c>
      <c r="J19" s="41">
        <v>4</v>
      </c>
      <c r="K19" s="32">
        <v>34.84</v>
      </c>
      <c r="L19" s="41">
        <v>8</v>
      </c>
      <c r="M19" s="32">
        <v>41.42</v>
      </c>
      <c r="N19" s="87">
        <v>12</v>
      </c>
      <c r="O19" s="87"/>
      <c r="P19" s="7">
        <f t="shared" si="0"/>
        <v>-2.039999999999999</v>
      </c>
      <c r="Q19" s="7">
        <f t="shared" si="1"/>
        <v>0.8550000000000004</v>
      </c>
    </row>
    <row r="20" spans="1:17" s="5" customFormat="1" ht="99.75" customHeight="1">
      <c r="A20" s="69"/>
      <c r="B20" s="55">
        <v>12</v>
      </c>
      <c r="C20" s="58" t="s">
        <v>84</v>
      </c>
      <c r="D20" s="49">
        <v>2004</v>
      </c>
      <c r="E20" s="49" t="s">
        <v>64</v>
      </c>
      <c r="F20" s="58" t="s">
        <v>117</v>
      </c>
      <c r="G20" s="34" t="s">
        <v>118</v>
      </c>
      <c r="H20" s="46" t="s">
        <v>65</v>
      </c>
      <c r="I20" s="74" t="s">
        <v>70</v>
      </c>
      <c r="J20" s="230" t="s">
        <v>82</v>
      </c>
      <c r="K20" s="216"/>
      <c r="L20" s="216"/>
      <c r="M20" s="216"/>
      <c r="N20" s="217"/>
      <c r="O20" s="87"/>
      <c r="P20" s="7">
        <f t="shared" si="0"/>
        <v>-10.75</v>
      </c>
      <c r="Q20" s="7">
        <f t="shared" si="1"/>
        <v>-9.5</v>
      </c>
    </row>
    <row r="21" spans="1:15" s="3" customFormat="1" ht="36" customHeight="1">
      <c r="A21" s="6"/>
      <c r="B21" s="6"/>
      <c r="D21" s="9" t="s">
        <v>291</v>
      </c>
      <c r="E21" s="24"/>
      <c r="F21" s="8"/>
      <c r="G21" s="8"/>
      <c r="H21" s="17"/>
      <c r="I21" s="9" t="s">
        <v>289</v>
      </c>
      <c r="J21" s="17"/>
      <c r="K21" s="6"/>
      <c r="L21" s="17"/>
      <c r="M21" s="6"/>
      <c r="N21" s="6"/>
      <c r="O21" s="6"/>
    </row>
    <row r="22" spans="1:15" s="3" customFormat="1" ht="36" customHeight="1">
      <c r="A22" s="6"/>
      <c r="B22" s="6"/>
      <c r="D22" s="9" t="s">
        <v>127</v>
      </c>
      <c r="E22" s="24"/>
      <c r="F22" s="8"/>
      <c r="G22" s="8"/>
      <c r="H22" s="17"/>
      <c r="I22" s="9" t="s">
        <v>78</v>
      </c>
      <c r="J22" s="17"/>
      <c r="K22" s="6"/>
      <c r="L22" s="17"/>
      <c r="M22" s="6"/>
      <c r="N22" s="6"/>
      <c r="O22" s="6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1">
    <mergeCell ref="J20:N20"/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97"/>
  <sheetViews>
    <sheetView view="pageBreakPreview" zoomScale="46" zoomScaleNormal="62" zoomScaleSheetLayoutView="46" workbookViewId="0" topLeftCell="A82">
      <selection activeCell="I95" sqref="I95"/>
    </sheetView>
  </sheetViews>
  <sheetFormatPr defaultColWidth="9.140625" defaultRowHeight="12.75"/>
  <cols>
    <col min="1" max="1" width="9.140625" style="1" customWidth="1"/>
    <col min="2" max="2" width="12.8515625" style="13" customWidth="1"/>
    <col min="3" max="3" width="60.8515625" style="2" customWidth="1"/>
    <col min="4" max="4" width="15.57421875" style="1" customWidth="1"/>
    <col min="5" max="5" width="13.140625" style="1" customWidth="1"/>
    <col min="6" max="6" width="40.00390625" style="1" customWidth="1"/>
    <col min="7" max="7" width="35.140625" style="1" customWidth="1"/>
    <col min="8" max="8" width="30.8515625" style="1" customWidth="1"/>
    <col min="9" max="9" width="30.7109375" style="27" customWidth="1"/>
    <col min="10" max="16384" width="9.140625" style="1" customWidth="1"/>
  </cols>
  <sheetData>
    <row r="1" spans="1:9" s="3" customFormat="1" ht="93" customHeight="1">
      <c r="A1" s="175" t="s">
        <v>285</v>
      </c>
      <c r="B1" s="175"/>
      <c r="C1" s="175"/>
      <c r="D1" s="175"/>
      <c r="E1" s="175"/>
      <c r="F1" s="175"/>
      <c r="G1" s="175"/>
      <c r="H1" s="175"/>
      <c r="I1" s="175"/>
    </row>
    <row r="2" spans="1:9" s="3" customFormat="1" ht="24.75" customHeight="1">
      <c r="A2" s="176" t="s">
        <v>136</v>
      </c>
      <c r="B2" s="177"/>
      <c r="C2" s="177"/>
      <c r="D2" s="177"/>
      <c r="E2" s="177"/>
      <c r="F2" s="177"/>
      <c r="G2" s="177"/>
      <c r="H2" s="177"/>
      <c r="I2" s="177"/>
    </row>
    <row r="3" spans="1:9" s="3" customFormat="1" ht="27" customHeight="1">
      <c r="A3" s="178" t="s">
        <v>9</v>
      </c>
      <c r="B3" s="178"/>
      <c r="C3" s="178"/>
      <c r="D3" s="178"/>
      <c r="E3" s="178"/>
      <c r="F3" s="178"/>
      <c r="G3" s="178"/>
      <c r="H3" s="178"/>
      <c r="I3" s="178"/>
    </row>
    <row r="4" spans="1:9" s="3" customFormat="1" ht="27" customHeight="1">
      <c r="A4" s="179">
        <v>43904</v>
      </c>
      <c r="B4" s="178"/>
      <c r="C4" s="178"/>
      <c r="D4" s="178"/>
      <c r="E4" s="178"/>
      <c r="F4" s="178"/>
      <c r="G4" s="178"/>
      <c r="H4" s="178"/>
      <c r="I4" s="178"/>
    </row>
    <row r="5" spans="1:9" s="3" customFormat="1" ht="27" customHeight="1">
      <c r="A5" s="180" t="s">
        <v>43</v>
      </c>
      <c r="B5" s="180"/>
      <c r="C5" s="180"/>
      <c r="D5" s="180"/>
      <c r="E5" s="180"/>
      <c r="F5" s="180"/>
      <c r="G5" s="180"/>
      <c r="H5" s="180"/>
      <c r="I5" s="180"/>
    </row>
    <row r="6" spans="1:9" s="4" customFormat="1" ht="19.5" customHeight="1">
      <c r="A6" s="167" t="s">
        <v>1</v>
      </c>
      <c r="B6" s="167" t="s">
        <v>4</v>
      </c>
      <c r="C6" s="167" t="s">
        <v>2</v>
      </c>
      <c r="D6" s="173" t="s">
        <v>7</v>
      </c>
      <c r="E6" s="173" t="s">
        <v>5</v>
      </c>
      <c r="F6" s="167" t="s">
        <v>3</v>
      </c>
      <c r="G6" s="183" t="s">
        <v>23</v>
      </c>
      <c r="H6" s="181" t="s">
        <v>24</v>
      </c>
      <c r="I6" s="181" t="s">
        <v>25</v>
      </c>
    </row>
    <row r="7" spans="1:9" s="4" customFormat="1" ht="43.5" customHeight="1">
      <c r="A7" s="168"/>
      <c r="B7" s="172"/>
      <c r="C7" s="168"/>
      <c r="D7" s="174"/>
      <c r="E7" s="174"/>
      <c r="F7" s="168"/>
      <c r="G7" s="184"/>
      <c r="H7" s="182"/>
      <c r="I7" s="182"/>
    </row>
    <row r="8" spans="1:9" s="5" customFormat="1" ht="28.5" customHeight="1">
      <c r="A8" s="169" t="s">
        <v>306</v>
      </c>
      <c r="B8" s="171"/>
      <c r="C8" s="171"/>
      <c r="D8" s="171"/>
      <c r="E8" s="171"/>
      <c r="F8" s="171"/>
      <c r="G8" s="171"/>
      <c r="H8" s="171"/>
      <c r="I8" s="171"/>
    </row>
    <row r="9" spans="1:9" s="5" customFormat="1" ht="35.25" customHeight="1">
      <c r="A9" s="166" t="s">
        <v>307</v>
      </c>
      <c r="B9" s="170"/>
      <c r="C9" s="170"/>
      <c r="D9" s="170"/>
      <c r="E9" s="170"/>
      <c r="F9" s="170"/>
      <c r="G9" s="170"/>
      <c r="H9" s="170"/>
      <c r="I9" s="170"/>
    </row>
    <row r="10" spans="1:9" s="5" customFormat="1" ht="27.75" customHeight="1">
      <c r="A10" s="169" t="s">
        <v>273</v>
      </c>
      <c r="B10" s="171"/>
      <c r="C10" s="171"/>
      <c r="D10" s="171"/>
      <c r="E10" s="171"/>
      <c r="F10" s="171"/>
      <c r="G10" s="171"/>
      <c r="H10" s="171"/>
      <c r="I10" s="171"/>
    </row>
    <row r="11" spans="1:9" s="5" customFormat="1" ht="38.25" customHeight="1">
      <c r="A11" s="69">
        <v>1</v>
      </c>
      <c r="B11" s="55">
        <v>58</v>
      </c>
      <c r="C11" s="46" t="s">
        <v>137</v>
      </c>
      <c r="D11" s="49">
        <v>1972</v>
      </c>
      <c r="E11" s="49" t="s">
        <v>56</v>
      </c>
      <c r="F11" s="52" t="s">
        <v>138</v>
      </c>
      <c r="G11" s="125" t="s">
        <v>139</v>
      </c>
      <c r="H11" s="33" t="s">
        <v>140</v>
      </c>
      <c r="I11" s="149" t="s">
        <v>141</v>
      </c>
    </row>
    <row r="12" spans="1:9" s="5" customFormat="1" ht="35.25" customHeight="1">
      <c r="A12" s="166" t="s">
        <v>308</v>
      </c>
      <c r="B12" s="170"/>
      <c r="C12" s="170"/>
      <c r="D12" s="170"/>
      <c r="E12" s="170"/>
      <c r="F12" s="170"/>
      <c r="G12" s="170"/>
      <c r="H12" s="170"/>
      <c r="I12" s="170"/>
    </row>
    <row r="13" spans="1:9" s="5" customFormat="1" ht="27.75" customHeight="1">
      <c r="A13" s="169" t="s">
        <v>98</v>
      </c>
      <c r="B13" s="171"/>
      <c r="C13" s="171"/>
      <c r="D13" s="171"/>
      <c r="E13" s="171"/>
      <c r="F13" s="171"/>
      <c r="G13" s="171"/>
      <c r="H13" s="171"/>
      <c r="I13" s="171"/>
    </row>
    <row r="14" spans="1:9" s="5" customFormat="1" ht="39" customHeight="1">
      <c r="A14" s="69">
        <v>1</v>
      </c>
      <c r="B14" s="55">
        <v>22</v>
      </c>
      <c r="C14" s="46" t="s">
        <v>144</v>
      </c>
      <c r="D14" s="49">
        <v>2009</v>
      </c>
      <c r="E14" s="49" t="s">
        <v>53</v>
      </c>
      <c r="F14" s="52" t="s">
        <v>271</v>
      </c>
      <c r="G14" s="125" t="s">
        <v>60</v>
      </c>
      <c r="H14" s="33" t="s">
        <v>143</v>
      </c>
      <c r="I14" s="149" t="s">
        <v>54</v>
      </c>
    </row>
    <row r="15" spans="1:9" s="5" customFormat="1" ht="35.25" customHeight="1">
      <c r="A15" s="166" t="s">
        <v>309</v>
      </c>
      <c r="B15" s="170"/>
      <c r="C15" s="170"/>
      <c r="D15" s="170"/>
      <c r="E15" s="170"/>
      <c r="F15" s="170"/>
      <c r="G15" s="170"/>
      <c r="H15" s="170"/>
      <c r="I15" s="170"/>
    </row>
    <row r="16" spans="1:9" s="5" customFormat="1" ht="27.75" customHeight="1">
      <c r="A16" s="169" t="s">
        <v>324</v>
      </c>
      <c r="B16" s="171"/>
      <c r="C16" s="171"/>
      <c r="D16" s="171"/>
      <c r="E16" s="171"/>
      <c r="F16" s="171"/>
      <c r="G16" s="171"/>
      <c r="H16" s="171"/>
      <c r="I16" s="171"/>
    </row>
    <row r="17" spans="1:9" s="5" customFormat="1" ht="43.5" customHeight="1">
      <c r="A17" s="69">
        <v>1</v>
      </c>
      <c r="B17" s="55">
        <v>15</v>
      </c>
      <c r="C17" s="46" t="s">
        <v>167</v>
      </c>
      <c r="D17" s="49">
        <v>2006</v>
      </c>
      <c r="E17" s="49" t="s">
        <v>57</v>
      </c>
      <c r="F17" s="52" t="s">
        <v>168</v>
      </c>
      <c r="G17" s="125" t="s">
        <v>168</v>
      </c>
      <c r="H17" s="33" t="s">
        <v>169</v>
      </c>
      <c r="I17" s="149" t="s">
        <v>170</v>
      </c>
    </row>
    <row r="18" spans="1:9" s="5" customFormat="1" ht="43.5" customHeight="1">
      <c r="A18" s="69">
        <v>2</v>
      </c>
      <c r="B18" s="55">
        <v>22</v>
      </c>
      <c r="C18" s="46" t="s">
        <v>144</v>
      </c>
      <c r="D18" s="49">
        <v>2009</v>
      </c>
      <c r="E18" s="49" t="s">
        <v>53</v>
      </c>
      <c r="F18" s="52" t="s">
        <v>271</v>
      </c>
      <c r="G18" s="125" t="s">
        <v>60</v>
      </c>
      <c r="H18" s="33" t="s">
        <v>143</v>
      </c>
      <c r="I18" s="149" t="s">
        <v>54</v>
      </c>
    </row>
    <row r="19" spans="1:9" s="5" customFormat="1" ht="43.5" customHeight="1">
      <c r="A19" s="69">
        <v>3</v>
      </c>
      <c r="B19" s="55">
        <v>42</v>
      </c>
      <c r="C19" s="46" t="s">
        <v>145</v>
      </c>
      <c r="D19" s="49"/>
      <c r="E19" s="49"/>
      <c r="F19" s="52" t="s">
        <v>146</v>
      </c>
      <c r="G19" s="125"/>
      <c r="H19" s="161" t="s">
        <v>147</v>
      </c>
      <c r="I19" s="149" t="s">
        <v>148</v>
      </c>
    </row>
    <row r="20" spans="1:9" s="5" customFormat="1" ht="43.5" customHeight="1">
      <c r="A20" s="69">
        <v>4</v>
      </c>
      <c r="B20" s="55">
        <v>52</v>
      </c>
      <c r="C20" s="46" t="s">
        <v>223</v>
      </c>
      <c r="D20" s="49">
        <v>2003</v>
      </c>
      <c r="E20" s="49" t="s">
        <v>63</v>
      </c>
      <c r="F20" s="52" t="s">
        <v>224</v>
      </c>
      <c r="G20" s="125" t="s">
        <v>225</v>
      </c>
      <c r="H20" s="33" t="s">
        <v>97</v>
      </c>
      <c r="I20" s="149" t="s">
        <v>151</v>
      </c>
    </row>
    <row r="21" spans="1:9" s="5" customFormat="1" ht="43.5" customHeight="1">
      <c r="A21" s="69">
        <v>5</v>
      </c>
      <c r="B21" s="55">
        <v>3</v>
      </c>
      <c r="C21" s="46" t="s">
        <v>154</v>
      </c>
      <c r="D21" s="49">
        <v>1972</v>
      </c>
      <c r="E21" s="49" t="s">
        <v>8</v>
      </c>
      <c r="F21" s="52" t="s">
        <v>155</v>
      </c>
      <c r="G21" s="125" t="s">
        <v>156</v>
      </c>
      <c r="H21" s="33" t="s">
        <v>157</v>
      </c>
      <c r="I21" s="149" t="s">
        <v>158</v>
      </c>
    </row>
    <row r="22" spans="1:9" s="5" customFormat="1" ht="43.5" customHeight="1">
      <c r="A22" s="69">
        <v>6</v>
      </c>
      <c r="B22" s="55">
        <v>55</v>
      </c>
      <c r="C22" s="46" t="s">
        <v>149</v>
      </c>
      <c r="D22" s="49">
        <v>2006</v>
      </c>
      <c r="E22" s="49"/>
      <c r="F22" s="52" t="s">
        <v>150</v>
      </c>
      <c r="G22" s="125"/>
      <c r="H22" s="33" t="s">
        <v>93</v>
      </c>
      <c r="I22" s="149" t="s">
        <v>151</v>
      </c>
    </row>
    <row r="23" spans="1:9" s="5" customFormat="1" ht="43.5" customHeight="1">
      <c r="A23" s="69">
        <v>7</v>
      </c>
      <c r="B23" s="55">
        <v>2</v>
      </c>
      <c r="C23" s="46" t="s">
        <v>182</v>
      </c>
      <c r="D23" s="49">
        <v>2004</v>
      </c>
      <c r="E23" s="49" t="s">
        <v>63</v>
      </c>
      <c r="F23" s="52" t="s">
        <v>183</v>
      </c>
      <c r="G23" s="125" t="s">
        <v>184</v>
      </c>
      <c r="H23" s="33" t="s">
        <v>185</v>
      </c>
      <c r="I23" s="149" t="s">
        <v>186</v>
      </c>
    </row>
    <row r="24" spans="1:9" s="5" customFormat="1" ht="41.25" customHeight="1">
      <c r="A24" s="69">
        <v>8</v>
      </c>
      <c r="B24" s="55">
        <v>35</v>
      </c>
      <c r="C24" s="46" t="s">
        <v>171</v>
      </c>
      <c r="D24" s="49">
        <v>1981</v>
      </c>
      <c r="E24" s="49" t="s">
        <v>8</v>
      </c>
      <c r="F24" s="52" t="s">
        <v>172</v>
      </c>
      <c r="G24" s="125" t="s">
        <v>173</v>
      </c>
      <c r="H24" s="33" t="s">
        <v>104</v>
      </c>
      <c r="I24" s="149" t="s">
        <v>62</v>
      </c>
    </row>
    <row r="25" spans="1:9" s="5" customFormat="1" ht="28.5" customHeight="1">
      <c r="A25" s="169" t="s">
        <v>322</v>
      </c>
      <c r="B25" s="171"/>
      <c r="C25" s="171"/>
      <c r="D25" s="171"/>
      <c r="E25" s="171"/>
      <c r="F25" s="171"/>
      <c r="G25" s="171"/>
      <c r="H25" s="171"/>
      <c r="I25" s="171"/>
    </row>
    <row r="26" spans="1:9" s="5" customFormat="1" ht="35.25" customHeight="1">
      <c r="A26" s="166" t="s">
        <v>310</v>
      </c>
      <c r="B26" s="170"/>
      <c r="C26" s="170"/>
      <c r="D26" s="170"/>
      <c r="E26" s="170"/>
      <c r="F26" s="170"/>
      <c r="G26" s="170"/>
      <c r="H26" s="170"/>
      <c r="I26" s="170"/>
    </row>
    <row r="27" spans="1:9" s="5" customFormat="1" ht="27.75" customHeight="1">
      <c r="A27" s="169" t="s">
        <v>323</v>
      </c>
      <c r="B27" s="171"/>
      <c r="C27" s="171"/>
      <c r="D27" s="171"/>
      <c r="E27" s="171"/>
      <c r="F27" s="171"/>
      <c r="G27" s="171"/>
      <c r="H27" s="171"/>
      <c r="I27" s="171"/>
    </row>
    <row r="28" spans="1:9" s="5" customFormat="1" ht="45.75" customHeight="1">
      <c r="A28" s="69">
        <v>1</v>
      </c>
      <c r="B28" s="55">
        <v>18</v>
      </c>
      <c r="C28" s="46" t="s">
        <v>170</v>
      </c>
      <c r="D28" s="49">
        <v>1988</v>
      </c>
      <c r="E28" s="49" t="s">
        <v>64</v>
      </c>
      <c r="F28" s="52" t="s">
        <v>190</v>
      </c>
      <c r="G28" s="125"/>
      <c r="H28" s="33" t="s">
        <v>169</v>
      </c>
      <c r="I28" s="149" t="s">
        <v>170</v>
      </c>
    </row>
    <row r="29" spans="1:9" s="5" customFormat="1" ht="45.75" customHeight="1">
      <c r="A29" s="69">
        <v>2</v>
      </c>
      <c r="B29" s="55">
        <v>48</v>
      </c>
      <c r="C29" s="46" t="s">
        <v>71</v>
      </c>
      <c r="D29" s="49">
        <v>1992</v>
      </c>
      <c r="E29" s="49" t="s">
        <v>64</v>
      </c>
      <c r="F29" s="52" t="s">
        <v>95</v>
      </c>
      <c r="G29" s="125"/>
      <c r="H29" s="33" t="s">
        <v>96</v>
      </c>
      <c r="I29" s="149" t="s">
        <v>67</v>
      </c>
    </row>
    <row r="30" spans="1:9" s="5" customFormat="1" ht="45.75" customHeight="1">
      <c r="A30" s="69">
        <v>3</v>
      </c>
      <c r="B30" s="55">
        <v>57</v>
      </c>
      <c r="C30" s="46" t="s">
        <v>174</v>
      </c>
      <c r="D30" s="49">
        <v>1994</v>
      </c>
      <c r="E30" s="49" t="s">
        <v>89</v>
      </c>
      <c r="F30" s="52" t="s">
        <v>175</v>
      </c>
      <c r="G30" s="125" t="s">
        <v>176</v>
      </c>
      <c r="H30" s="33" t="s">
        <v>177</v>
      </c>
      <c r="I30" s="149" t="s">
        <v>151</v>
      </c>
    </row>
    <row r="31" spans="1:9" s="5" customFormat="1" ht="45.75" customHeight="1">
      <c r="A31" s="69">
        <v>4</v>
      </c>
      <c r="B31" s="55">
        <v>59</v>
      </c>
      <c r="C31" s="46" t="s">
        <v>178</v>
      </c>
      <c r="D31" s="49">
        <v>1965</v>
      </c>
      <c r="E31" s="49" t="s">
        <v>108</v>
      </c>
      <c r="F31" s="52" t="s">
        <v>179</v>
      </c>
      <c r="G31" s="125" t="s">
        <v>180</v>
      </c>
      <c r="H31" s="33" t="s">
        <v>140</v>
      </c>
      <c r="I31" s="149" t="s">
        <v>137</v>
      </c>
    </row>
    <row r="32" spans="1:9" s="5" customFormat="1" ht="45.75" customHeight="1">
      <c r="A32" s="69">
        <v>5</v>
      </c>
      <c r="B32" s="55">
        <v>5</v>
      </c>
      <c r="C32" s="46" t="s">
        <v>162</v>
      </c>
      <c r="D32" s="49">
        <v>1979</v>
      </c>
      <c r="E32" s="49" t="s">
        <v>56</v>
      </c>
      <c r="F32" s="52" t="s">
        <v>311</v>
      </c>
      <c r="G32" s="125" t="s">
        <v>164</v>
      </c>
      <c r="H32" s="33" t="s">
        <v>161</v>
      </c>
      <c r="I32" s="149" t="s">
        <v>165</v>
      </c>
    </row>
    <row r="33" spans="1:9" s="5" customFormat="1" ht="35.25" customHeight="1">
      <c r="A33" s="166" t="s">
        <v>312</v>
      </c>
      <c r="B33" s="170"/>
      <c r="C33" s="170"/>
      <c r="D33" s="170"/>
      <c r="E33" s="170"/>
      <c r="F33" s="170"/>
      <c r="G33" s="170"/>
      <c r="H33" s="170"/>
      <c r="I33" s="170"/>
    </row>
    <row r="34" spans="1:9" s="5" customFormat="1" ht="27.75" customHeight="1">
      <c r="A34" s="169" t="s">
        <v>94</v>
      </c>
      <c r="B34" s="171"/>
      <c r="C34" s="171"/>
      <c r="D34" s="171"/>
      <c r="E34" s="171"/>
      <c r="F34" s="171"/>
      <c r="G34" s="171"/>
      <c r="H34" s="171"/>
      <c r="I34" s="171"/>
    </row>
    <row r="35" spans="1:9" s="5" customFormat="1" ht="36" customHeight="1">
      <c r="A35" s="69">
        <v>1</v>
      </c>
      <c r="B35" s="55">
        <v>4</v>
      </c>
      <c r="C35" s="46" t="s">
        <v>159</v>
      </c>
      <c r="D35" s="49">
        <v>2008</v>
      </c>
      <c r="E35" s="49"/>
      <c r="F35" s="52" t="s">
        <v>281</v>
      </c>
      <c r="G35" s="125" t="s">
        <v>160</v>
      </c>
      <c r="H35" s="33" t="s">
        <v>161</v>
      </c>
      <c r="I35" s="149" t="s">
        <v>162</v>
      </c>
    </row>
    <row r="36" spans="1:9" s="5" customFormat="1" ht="36" customHeight="1">
      <c r="A36" s="69">
        <v>2</v>
      </c>
      <c r="B36" s="55">
        <v>36</v>
      </c>
      <c r="C36" s="46" t="s">
        <v>194</v>
      </c>
      <c r="D36" s="49">
        <v>2005</v>
      </c>
      <c r="E36" s="49" t="s">
        <v>58</v>
      </c>
      <c r="F36" s="52" t="s">
        <v>195</v>
      </c>
      <c r="G36" s="125" t="s">
        <v>195</v>
      </c>
      <c r="H36" s="33" t="s">
        <v>104</v>
      </c>
      <c r="I36" s="149" t="s">
        <v>62</v>
      </c>
    </row>
    <row r="37" spans="1:9" s="5" customFormat="1" ht="36" customHeight="1">
      <c r="A37" s="69">
        <v>3</v>
      </c>
      <c r="B37" s="55">
        <v>40</v>
      </c>
      <c r="C37" s="46" t="s">
        <v>148</v>
      </c>
      <c r="D37" s="49">
        <v>2001</v>
      </c>
      <c r="E37" s="49" t="s">
        <v>56</v>
      </c>
      <c r="F37" s="52" t="s">
        <v>196</v>
      </c>
      <c r="G37" s="125" t="s">
        <v>197</v>
      </c>
      <c r="H37" s="33" t="s">
        <v>147</v>
      </c>
      <c r="I37" s="149" t="s">
        <v>198</v>
      </c>
    </row>
    <row r="38" spans="1:9" s="5" customFormat="1" ht="36" customHeight="1">
      <c r="A38" s="69">
        <v>4</v>
      </c>
      <c r="B38" s="55">
        <v>31</v>
      </c>
      <c r="C38" s="46" t="s">
        <v>102</v>
      </c>
      <c r="D38" s="49">
        <v>2001</v>
      </c>
      <c r="E38" s="49" t="s">
        <v>63</v>
      </c>
      <c r="F38" s="52" t="s">
        <v>192</v>
      </c>
      <c r="G38" s="125" t="s">
        <v>192</v>
      </c>
      <c r="H38" s="33" t="s">
        <v>193</v>
      </c>
      <c r="I38" s="149" t="s">
        <v>103</v>
      </c>
    </row>
    <row r="39" spans="1:9" s="5" customFormat="1" ht="36" customHeight="1">
      <c r="A39" s="69">
        <v>5</v>
      </c>
      <c r="B39" s="55">
        <v>9</v>
      </c>
      <c r="C39" s="46" t="s">
        <v>166</v>
      </c>
      <c r="D39" s="49">
        <v>2006</v>
      </c>
      <c r="E39" s="49" t="s">
        <v>55</v>
      </c>
      <c r="F39" s="52" t="s">
        <v>101</v>
      </c>
      <c r="G39" s="125" t="s">
        <v>100</v>
      </c>
      <c r="H39" s="33" t="s">
        <v>65</v>
      </c>
      <c r="I39" s="149" t="s">
        <v>66</v>
      </c>
    </row>
    <row r="40" spans="1:9" s="5" customFormat="1" ht="36" customHeight="1">
      <c r="A40" s="69">
        <v>6</v>
      </c>
      <c r="B40" s="55">
        <v>54</v>
      </c>
      <c r="C40" s="46" t="s">
        <v>200</v>
      </c>
      <c r="D40" s="49">
        <v>2006</v>
      </c>
      <c r="E40" s="49"/>
      <c r="F40" s="52" t="s">
        <v>201</v>
      </c>
      <c r="G40" s="125" t="s">
        <v>99</v>
      </c>
      <c r="H40" s="33" t="s">
        <v>93</v>
      </c>
      <c r="I40" s="149" t="s">
        <v>151</v>
      </c>
    </row>
    <row r="41" spans="1:9" s="5" customFormat="1" ht="36" customHeight="1">
      <c r="A41" s="69">
        <v>7</v>
      </c>
      <c r="B41" s="55">
        <v>67</v>
      </c>
      <c r="C41" s="46" t="s">
        <v>334</v>
      </c>
      <c r="D41" s="49">
        <v>2004</v>
      </c>
      <c r="E41" s="49" t="s">
        <v>64</v>
      </c>
      <c r="F41" s="52" t="s">
        <v>335</v>
      </c>
      <c r="G41" s="125"/>
      <c r="H41" s="33" t="s">
        <v>93</v>
      </c>
      <c r="I41" s="149" t="s">
        <v>151</v>
      </c>
    </row>
    <row r="42" spans="1:9" s="5" customFormat="1" ht="36" customHeight="1">
      <c r="A42" s="69">
        <v>8</v>
      </c>
      <c r="B42" s="55">
        <v>60</v>
      </c>
      <c r="C42" s="46" t="s">
        <v>202</v>
      </c>
      <c r="D42" s="49">
        <v>2006</v>
      </c>
      <c r="E42" s="49" t="s">
        <v>53</v>
      </c>
      <c r="F42" s="52" t="s">
        <v>203</v>
      </c>
      <c r="G42" s="125" t="s">
        <v>204</v>
      </c>
      <c r="H42" s="33" t="s">
        <v>205</v>
      </c>
      <c r="I42" s="149" t="s">
        <v>137</v>
      </c>
    </row>
    <row r="43" spans="1:9" s="5" customFormat="1" ht="36" customHeight="1">
      <c r="A43" s="69">
        <v>9</v>
      </c>
      <c r="B43" s="55">
        <v>14</v>
      </c>
      <c r="C43" s="46" t="s">
        <v>187</v>
      </c>
      <c r="D43" s="49">
        <v>2005</v>
      </c>
      <c r="E43" s="49" t="s">
        <v>53</v>
      </c>
      <c r="F43" s="52" t="s">
        <v>188</v>
      </c>
      <c r="G43" s="125" t="s">
        <v>189</v>
      </c>
      <c r="H43" s="33" t="s">
        <v>169</v>
      </c>
      <c r="I43" s="149" t="s">
        <v>170</v>
      </c>
    </row>
    <row r="44" spans="1:9" s="5" customFormat="1" ht="36" customHeight="1">
      <c r="A44" s="69">
        <v>10</v>
      </c>
      <c r="B44" s="55">
        <v>2</v>
      </c>
      <c r="C44" s="46" t="s">
        <v>182</v>
      </c>
      <c r="D44" s="49">
        <v>2004</v>
      </c>
      <c r="E44" s="49" t="s">
        <v>63</v>
      </c>
      <c r="F44" s="52" t="s">
        <v>183</v>
      </c>
      <c r="G44" s="125" t="s">
        <v>184</v>
      </c>
      <c r="H44" s="33" t="s">
        <v>185</v>
      </c>
      <c r="I44" s="149" t="s">
        <v>186</v>
      </c>
    </row>
    <row r="45" spans="1:9" s="5" customFormat="1" ht="36" customHeight="1">
      <c r="A45" s="69">
        <v>11</v>
      </c>
      <c r="B45" s="55">
        <v>23</v>
      </c>
      <c r="C45" s="46" t="s">
        <v>61</v>
      </c>
      <c r="D45" s="49">
        <v>2006</v>
      </c>
      <c r="E45" s="49" t="s">
        <v>64</v>
      </c>
      <c r="F45" s="52" t="s">
        <v>314</v>
      </c>
      <c r="G45" s="125" t="s">
        <v>114</v>
      </c>
      <c r="H45" s="33" t="s">
        <v>143</v>
      </c>
      <c r="I45" s="149" t="s">
        <v>54</v>
      </c>
    </row>
    <row r="46" spans="1:9" s="5" customFormat="1" ht="34.5" customHeight="1">
      <c r="A46" s="69">
        <v>12</v>
      </c>
      <c r="B46" s="55">
        <v>21</v>
      </c>
      <c r="C46" s="46" t="s">
        <v>212</v>
      </c>
      <c r="D46" s="49">
        <v>2007</v>
      </c>
      <c r="E46" s="49" t="s">
        <v>58</v>
      </c>
      <c r="F46" s="52" t="s">
        <v>275</v>
      </c>
      <c r="G46" s="125" t="s">
        <v>110</v>
      </c>
      <c r="H46" s="33" t="s">
        <v>143</v>
      </c>
      <c r="I46" s="149" t="s">
        <v>54</v>
      </c>
    </row>
    <row r="47" spans="1:9" s="5" customFormat="1" ht="28.5" customHeight="1">
      <c r="A47" s="169" t="s">
        <v>325</v>
      </c>
      <c r="B47" s="171"/>
      <c r="C47" s="171"/>
      <c r="D47" s="171"/>
      <c r="E47" s="171"/>
      <c r="F47" s="171"/>
      <c r="G47" s="171"/>
      <c r="H47" s="171"/>
      <c r="I47" s="171"/>
    </row>
    <row r="48" spans="1:9" s="5" customFormat="1" ht="27.75" customHeight="1">
      <c r="A48" s="166" t="s">
        <v>320</v>
      </c>
      <c r="B48" s="166"/>
      <c r="C48" s="166"/>
      <c r="D48" s="166"/>
      <c r="E48" s="166"/>
      <c r="F48" s="166"/>
      <c r="G48" s="166"/>
      <c r="H48" s="166"/>
      <c r="I48" s="166"/>
    </row>
    <row r="49" spans="1:9" s="5" customFormat="1" ht="30.75" customHeight="1">
      <c r="A49" s="169" t="s">
        <v>326</v>
      </c>
      <c r="B49" s="171"/>
      <c r="C49" s="171"/>
      <c r="D49" s="171"/>
      <c r="E49" s="171"/>
      <c r="F49" s="171"/>
      <c r="G49" s="171"/>
      <c r="H49" s="171"/>
      <c r="I49" s="171"/>
    </row>
    <row r="50" spans="1:9" s="5" customFormat="1" ht="35.25" customHeight="1">
      <c r="A50" s="69">
        <v>1</v>
      </c>
      <c r="B50" s="55">
        <v>17</v>
      </c>
      <c r="C50" s="46" t="s">
        <v>170</v>
      </c>
      <c r="D50" s="49">
        <v>1988</v>
      </c>
      <c r="E50" s="49" t="s">
        <v>210</v>
      </c>
      <c r="F50" s="52" t="s">
        <v>232</v>
      </c>
      <c r="G50" s="125" t="s">
        <v>211</v>
      </c>
      <c r="H50" s="33" t="s">
        <v>169</v>
      </c>
      <c r="I50" s="149" t="s">
        <v>170</v>
      </c>
    </row>
    <row r="51" spans="1:9" s="5" customFormat="1" ht="35.25" customHeight="1">
      <c r="A51" s="69">
        <v>2</v>
      </c>
      <c r="B51" s="55">
        <v>8</v>
      </c>
      <c r="C51" s="46" t="s">
        <v>66</v>
      </c>
      <c r="D51" s="49">
        <v>1992</v>
      </c>
      <c r="E51" s="49" t="s">
        <v>64</v>
      </c>
      <c r="F51" s="52" t="s">
        <v>208</v>
      </c>
      <c r="G51" s="125" t="s">
        <v>209</v>
      </c>
      <c r="H51" s="33" t="s">
        <v>65</v>
      </c>
      <c r="I51" s="149" t="s">
        <v>70</v>
      </c>
    </row>
    <row r="52" spans="1:9" s="5" customFormat="1" ht="35.25" customHeight="1">
      <c r="A52" s="69">
        <v>3</v>
      </c>
      <c r="B52" s="55">
        <v>27</v>
      </c>
      <c r="C52" s="46" t="s">
        <v>213</v>
      </c>
      <c r="D52" s="49">
        <v>1985</v>
      </c>
      <c r="E52" s="49" t="s">
        <v>56</v>
      </c>
      <c r="F52" s="52" t="s">
        <v>214</v>
      </c>
      <c r="G52" s="125" t="s">
        <v>215</v>
      </c>
      <c r="H52" s="33" t="s">
        <v>216</v>
      </c>
      <c r="I52" s="149" t="s">
        <v>217</v>
      </c>
    </row>
    <row r="53" spans="1:9" s="5" customFormat="1" ht="35.25" customHeight="1">
      <c r="A53" s="69">
        <v>4</v>
      </c>
      <c r="B53" s="55">
        <v>28</v>
      </c>
      <c r="C53" s="46" t="s">
        <v>106</v>
      </c>
      <c r="D53" s="49">
        <v>1989</v>
      </c>
      <c r="E53" s="49" t="s">
        <v>64</v>
      </c>
      <c r="F53" s="52" t="s">
        <v>107</v>
      </c>
      <c r="G53" s="125" t="s">
        <v>218</v>
      </c>
      <c r="H53" s="33" t="s">
        <v>193</v>
      </c>
      <c r="I53" s="149" t="s">
        <v>103</v>
      </c>
    </row>
    <row r="54" spans="1:9" s="5" customFormat="1" ht="35.25" customHeight="1">
      <c r="A54" s="69">
        <v>5</v>
      </c>
      <c r="B54" s="55">
        <v>41</v>
      </c>
      <c r="C54" s="46" t="s">
        <v>148</v>
      </c>
      <c r="D54" s="49">
        <v>2001</v>
      </c>
      <c r="E54" s="49" t="s">
        <v>56</v>
      </c>
      <c r="F54" s="52" t="s">
        <v>321</v>
      </c>
      <c r="G54" s="125"/>
      <c r="H54" s="33" t="s">
        <v>147</v>
      </c>
      <c r="I54" s="149" t="s">
        <v>198</v>
      </c>
    </row>
    <row r="55" spans="1:9" s="5" customFormat="1" ht="35.25" customHeight="1">
      <c r="A55" s="69">
        <v>6</v>
      </c>
      <c r="B55" s="55">
        <v>20</v>
      </c>
      <c r="C55" s="46" t="s">
        <v>54</v>
      </c>
      <c r="D55" s="49">
        <v>1988</v>
      </c>
      <c r="E55" s="49" t="s">
        <v>64</v>
      </c>
      <c r="F55" s="52" t="s">
        <v>111</v>
      </c>
      <c r="G55" s="125" t="s">
        <v>191</v>
      </c>
      <c r="H55" s="33" t="s">
        <v>143</v>
      </c>
      <c r="I55" s="149" t="s">
        <v>54</v>
      </c>
    </row>
    <row r="56" spans="1:9" s="5" customFormat="1" ht="30.75" customHeight="1">
      <c r="A56" s="166" t="s">
        <v>313</v>
      </c>
      <c r="B56" s="166"/>
      <c r="C56" s="166"/>
      <c r="D56" s="166"/>
      <c r="E56" s="166"/>
      <c r="F56" s="166"/>
      <c r="G56" s="166"/>
      <c r="H56" s="166"/>
      <c r="I56" s="166"/>
    </row>
    <row r="57" spans="1:9" s="5" customFormat="1" ht="33.75" customHeight="1">
      <c r="A57" s="169" t="s">
        <v>327</v>
      </c>
      <c r="B57" s="171"/>
      <c r="C57" s="171"/>
      <c r="D57" s="171"/>
      <c r="E57" s="171"/>
      <c r="F57" s="171"/>
      <c r="G57" s="171"/>
      <c r="H57" s="171"/>
      <c r="I57" s="171"/>
    </row>
    <row r="58" spans="1:9" s="5" customFormat="1" ht="48" customHeight="1">
      <c r="A58" s="69">
        <v>1</v>
      </c>
      <c r="B58" s="55">
        <v>37</v>
      </c>
      <c r="C58" s="46" t="s">
        <v>194</v>
      </c>
      <c r="D58" s="49">
        <v>2005</v>
      </c>
      <c r="E58" s="49" t="s">
        <v>58</v>
      </c>
      <c r="F58" s="52" t="s">
        <v>303</v>
      </c>
      <c r="G58" s="125" t="s">
        <v>219</v>
      </c>
      <c r="H58" s="33" t="s">
        <v>104</v>
      </c>
      <c r="I58" s="149" t="s">
        <v>62</v>
      </c>
    </row>
    <row r="59" spans="1:9" s="5" customFormat="1" ht="47.25" customHeight="1">
      <c r="A59" s="69">
        <v>2</v>
      </c>
      <c r="B59" s="55">
        <v>44</v>
      </c>
      <c r="C59" s="46" t="s">
        <v>221</v>
      </c>
      <c r="D59" s="49">
        <v>2005</v>
      </c>
      <c r="E59" s="49"/>
      <c r="F59" s="52" t="s">
        <v>222</v>
      </c>
      <c r="G59" s="125"/>
      <c r="H59" s="33" t="s">
        <v>147</v>
      </c>
      <c r="I59" s="149" t="s">
        <v>198</v>
      </c>
    </row>
    <row r="60" spans="1:9" s="5" customFormat="1" ht="48" customHeight="1">
      <c r="A60" s="69">
        <v>3</v>
      </c>
      <c r="B60" s="55">
        <v>49</v>
      </c>
      <c r="C60" s="46" t="s">
        <v>71</v>
      </c>
      <c r="D60" s="49">
        <v>1992</v>
      </c>
      <c r="E60" s="49" t="s">
        <v>64</v>
      </c>
      <c r="F60" s="52" t="s">
        <v>72</v>
      </c>
      <c r="G60" s="125" t="s">
        <v>73</v>
      </c>
      <c r="H60" s="33" t="s">
        <v>96</v>
      </c>
      <c r="I60" s="149" t="s">
        <v>67</v>
      </c>
    </row>
    <row r="61" spans="1:9" s="5" customFormat="1" ht="48" customHeight="1">
      <c r="A61" s="69">
        <v>4</v>
      </c>
      <c r="B61" s="55">
        <v>52</v>
      </c>
      <c r="C61" s="46" t="s">
        <v>223</v>
      </c>
      <c r="D61" s="49">
        <v>2003</v>
      </c>
      <c r="E61" s="49" t="s">
        <v>63</v>
      </c>
      <c r="F61" s="52" t="s">
        <v>224</v>
      </c>
      <c r="G61" s="125" t="s">
        <v>225</v>
      </c>
      <c r="H61" s="33" t="s">
        <v>97</v>
      </c>
      <c r="I61" s="149" t="s">
        <v>151</v>
      </c>
    </row>
    <row r="62" spans="1:9" s="5" customFormat="1" ht="48" customHeight="1">
      <c r="A62" s="69">
        <v>5</v>
      </c>
      <c r="B62" s="55">
        <v>53</v>
      </c>
      <c r="C62" s="46" t="s">
        <v>226</v>
      </c>
      <c r="D62" s="49"/>
      <c r="E62" s="49" t="s">
        <v>58</v>
      </c>
      <c r="F62" s="52" t="s">
        <v>87</v>
      </c>
      <c r="G62" s="125" t="s">
        <v>88</v>
      </c>
      <c r="H62" s="33" t="s">
        <v>93</v>
      </c>
      <c r="I62" s="149" t="s">
        <v>151</v>
      </c>
    </row>
    <row r="63" spans="1:9" s="5" customFormat="1" ht="48" customHeight="1">
      <c r="A63" s="69">
        <v>6</v>
      </c>
      <c r="B63" s="55">
        <v>56</v>
      </c>
      <c r="C63" s="46" t="s">
        <v>105</v>
      </c>
      <c r="D63" s="49">
        <v>2006</v>
      </c>
      <c r="E63" s="49" t="s">
        <v>55</v>
      </c>
      <c r="F63" s="52" t="s">
        <v>227</v>
      </c>
      <c r="G63" s="125"/>
      <c r="H63" s="33" t="s">
        <v>93</v>
      </c>
      <c r="I63" s="149" t="s">
        <v>151</v>
      </c>
    </row>
    <row r="64" spans="1:9" s="5" customFormat="1" ht="48" customHeight="1">
      <c r="A64" s="69">
        <v>7</v>
      </c>
      <c r="B64" s="55">
        <v>23</v>
      </c>
      <c r="C64" s="46" t="s">
        <v>61</v>
      </c>
      <c r="D64" s="49">
        <v>2006</v>
      </c>
      <c r="E64" s="49" t="s">
        <v>64</v>
      </c>
      <c r="F64" s="52" t="s">
        <v>77</v>
      </c>
      <c r="G64" s="125" t="s">
        <v>114</v>
      </c>
      <c r="H64" s="33" t="s">
        <v>143</v>
      </c>
      <c r="I64" s="149" t="s">
        <v>54</v>
      </c>
    </row>
    <row r="65" spans="1:9" s="5" customFormat="1" ht="48" customHeight="1">
      <c r="A65" s="69">
        <v>8</v>
      </c>
      <c r="B65" s="55">
        <v>21</v>
      </c>
      <c r="C65" s="46" t="s">
        <v>212</v>
      </c>
      <c r="D65" s="49">
        <v>2007</v>
      </c>
      <c r="E65" s="49" t="s">
        <v>58</v>
      </c>
      <c r="F65" s="52" t="s">
        <v>315</v>
      </c>
      <c r="G65" s="125" t="s">
        <v>110</v>
      </c>
      <c r="H65" s="33" t="s">
        <v>143</v>
      </c>
      <c r="I65" s="149" t="s">
        <v>54</v>
      </c>
    </row>
    <row r="66" spans="1:9" s="5" customFormat="1" ht="48" customHeight="1">
      <c r="A66" s="69">
        <v>9</v>
      </c>
      <c r="B66" s="55">
        <v>62</v>
      </c>
      <c r="C66" s="46" t="s">
        <v>228</v>
      </c>
      <c r="D66" s="49">
        <v>1989</v>
      </c>
      <c r="E66" s="49" t="s">
        <v>64</v>
      </c>
      <c r="F66" s="52" t="s">
        <v>278</v>
      </c>
      <c r="G66" s="125"/>
      <c r="H66" s="33" t="s">
        <v>147</v>
      </c>
      <c r="I66" s="149" t="s">
        <v>229</v>
      </c>
    </row>
    <row r="67" spans="1:9" s="5" customFormat="1" ht="48" customHeight="1">
      <c r="A67" s="69">
        <v>10</v>
      </c>
      <c r="B67" s="55">
        <v>66</v>
      </c>
      <c r="C67" s="46" t="s">
        <v>230</v>
      </c>
      <c r="D67" s="49">
        <v>2002</v>
      </c>
      <c r="E67" s="49" t="s">
        <v>58</v>
      </c>
      <c r="F67" s="52" t="s">
        <v>231</v>
      </c>
      <c r="G67" s="125"/>
      <c r="H67" s="33" t="s">
        <v>147</v>
      </c>
      <c r="I67" s="149" t="s">
        <v>229</v>
      </c>
    </row>
    <row r="68" spans="1:9" s="5" customFormat="1" ht="48" customHeight="1">
      <c r="A68" s="69">
        <v>11</v>
      </c>
      <c r="B68" s="55">
        <v>38</v>
      </c>
      <c r="C68" s="46" t="s">
        <v>194</v>
      </c>
      <c r="D68" s="49">
        <v>2005</v>
      </c>
      <c r="E68" s="49" t="s">
        <v>58</v>
      </c>
      <c r="F68" s="52" t="s">
        <v>304</v>
      </c>
      <c r="G68" s="125" t="s">
        <v>220</v>
      </c>
      <c r="H68" s="33" t="s">
        <v>104</v>
      </c>
      <c r="I68" s="149" t="s">
        <v>62</v>
      </c>
    </row>
    <row r="69" spans="1:9" s="5" customFormat="1" ht="30.75" customHeight="1">
      <c r="A69" s="166" t="s">
        <v>328</v>
      </c>
      <c r="B69" s="166"/>
      <c r="C69" s="166"/>
      <c r="D69" s="166"/>
      <c r="E69" s="166"/>
      <c r="F69" s="166"/>
      <c r="G69" s="166"/>
      <c r="H69" s="166"/>
      <c r="I69" s="166"/>
    </row>
    <row r="70" spans="1:9" s="5" customFormat="1" ht="33.75" customHeight="1">
      <c r="A70" s="169" t="s">
        <v>129</v>
      </c>
      <c r="B70" s="171"/>
      <c r="C70" s="171"/>
      <c r="D70" s="171"/>
      <c r="E70" s="171"/>
      <c r="F70" s="171"/>
      <c r="G70" s="171"/>
      <c r="H70" s="171"/>
      <c r="I70" s="171"/>
    </row>
    <row r="71" spans="1:9" s="5" customFormat="1" ht="48" customHeight="1">
      <c r="A71" s="69">
        <v>1</v>
      </c>
      <c r="B71" s="55">
        <v>29</v>
      </c>
      <c r="C71" s="46" t="s">
        <v>106</v>
      </c>
      <c r="D71" s="49">
        <v>1989</v>
      </c>
      <c r="E71" s="49" t="s">
        <v>64</v>
      </c>
      <c r="F71" s="52" t="s">
        <v>239</v>
      </c>
      <c r="G71" s="125" t="s">
        <v>239</v>
      </c>
      <c r="H71" s="33" t="s">
        <v>193</v>
      </c>
      <c r="I71" s="149" t="s">
        <v>103</v>
      </c>
    </row>
    <row r="72" spans="1:9" s="5" customFormat="1" ht="48" customHeight="1">
      <c r="A72" s="69">
        <v>2</v>
      </c>
      <c r="B72" s="55">
        <v>64</v>
      </c>
      <c r="C72" s="46" t="s">
        <v>229</v>
      </c>
      <c r="D72" s="49">
        <v>1984</v>
      </c>
      <c r="E72" s="49" t="s">
        <v>56</v>
      </c>
      <c r="F72" s="52" t="s">
        <v>319</v>
      </c>
      <c r="G72" s="125"/>
      <c r="H72" s="33" t="s">
        <v>147</v>
      </c>
      <c r="I72" s="149" t="s">
        <v>198</v>
      </c>
    </row>
    <row r="73" spans="1:9" s="5" customFormat="1" ht="48" customHeight="1">
      <c r="A73" s="69">
        <v>3</v>
      </c>
      <c r="B73" s="55">
        <v>12</v>
      </c>
      <c r="C73" s="46" t="s">
        <v>84</v>
      </c>
      <c r="D73" s="49">
        <v>2004</v>
      </c>
      <c r="E73" s="49" t="s">
        <v>64</v>
      </c>
      <c r="F73" s="52" t="s">
        <v>117</v>
      </c>
      <c r="G73" s="125" t="s">
        <v>118</v>
      </c>
      <c r="H73" s="33" t="s">
        <v>65</v>
      </c>
      <c r="I73" s="149" t="s">
        <v>70</v>
      </c>
    </row>
    <row r="74" spans="1:9" s="5" customFormat="1" ht="48" customHeight="1">
      <c r="A74" s="69">
        <v>4</v>
      </c>
      <c r="B74" s="55">
        <v>1</v>
      </c>
      <c r="C74" s="46" t="s">
        <v>119</v>
      </c>
      <c r="D74" s="49">
        <v>1968</v>
      </c>
      <c r="E74" s="49" t="s">
        <v>56</v>
      </c>
      <c r="F74" s="52" t="s">
        <v>90</v>
      </c>
      <c r="G74" s="125" t="s">
        <v>91</v>
      </c>
      <c r="H74" s="33" t="s">
        <v>234</v>
      </c>
      <c r="I74" s="149" t="s">
        <v>86</v>
      </c>
    </row>
    <row r="75" spans="1:9" s="5" customFormat="1" ht="48" customHeight="1">
      <c r="A75" s="69">
        <v>5</v>
      </c>
      <c r="B75" s="55">
        <v>16</v>
      </c>
      <c r="C75" s="46" t="s">
        <v>170</v>
      </c>
      <c r="D75" s="49">
        <v>1988</v>
      </c>
      <c r="E75" s="49" t="s">
        <v>64</v>
      </c>
      <c r="F75" s="52" t="s">
        <v>235</v>
      </c>
      <c r="G75" s="125" t="s">
        <v>236</v>
      </c>
      <c r="H75" s="33" t="s">
        <v>169</v>
      </c>
      <c r="I75" s="149" t="s">
        <v>170</v>
      </c>
    </row>
    <row r="76" spans="1:9" s="5" customFormat="1" ht="48" customHeight="1">
      <c r="A76" s="69">
        <v>6</v>
      </c>
      <c r="B76" s="55">
        <v>25</v>
      </c>
      <c r="C76" s="46" t="s">
        <v>213</v>
      </c>
      <c r="D76" s="49">
        <v>1985</v>
      </c>
      <c r="E76" s="49" t="s">
        <v>56</v>
      </c>
      <c r="F76" s="52" t="s">
        <v>237</v>
      </c>
      <c r="G76" s="125" t="s">
        <v>238</v>
      </c>
      <c r="H76" s="33" t="s">
        <v>216</v>
      </c>
      <c r="I76" s="149" t="s">
        <v>217</v>
      </c>
    </row>
    <row r="77" spans="1:9" s="5" customFormat="1" ht="48" customHeight="1">
      <c r="A77" s="69">
        <v>7</v>
      </c>
      <c r="B77" s="55">
        <v>34</v>
      </c>
      <c r="C77" s="46" t="s">
        <v>62</v>
      </c>
      <c r="D77" s="49">
        <v>1986</v>
      </c>
      <c r="E77" s="49" t="s">
        <v>64</v>
      </c>
      <c r="F77" s="52" t="s">
        <v>112</v>
      </c>
      <c r="G77" s="125" t="s">
        <v>241</v>
      </c>
      <c r="H77" s="33" t="s">
        <v>104</v>
      </c>
      <c r="I77" s="149" t="s">
        <v>242</v>
      </c>
    </row>
    <row r="78" spans="1:9" s="5" customFormat="1" ht="48" customHeight="1">
      <c r="A78" s="69">
        <v>8</v>
      </c>
      <c r="B78" s="55">
        <v>43</v>
      </c>
      <c r="C78" s="46" t="s">
        <v>245</v>
      </c>
      <c r="D78" s="49">
        <v>2004</v>
      </c>
      <c r="E78" s="49" t="s">
        <v>58</v>
      </c>
      <c r="F78" s="52" t="s">
        <v>246</v>
      </c>
      <c r="G78" s="125" t="s">
        <v>247</v>
      </c>
      <c r="H78" s="33" t="s">
        <v>248</v>
      </c>
      <c r="I78" s="149" t="s">
        <v>249</v>
      </c>
    </row>
    <row r="79" spans="1:9" s="5" customFormat="1" ht="48" customHeight="1">
      <c r="A79" s="69">
        <v>9</v>
      </c>
      <c r="B79" s="55">
        <v>45</v>
      </c>
      <c r="C79" s="46" t="s">
        <v>221</v>
      </c>
      <c r="D79" s="49">
        <v>2005</v>
      </c>
      <c r="E79" s="49"/>
      <c r="F79" s="52" t="s">
        <v>250</v>
      </c>
      <c r="G79" s="125" t="s">
        <v>251</v>
      </c>
      <c r="H79" s="33" t="s">
        <v>147</v>
      </c>
      <c r="I79" s="149" t="s">
        <v>198</v>
      </c>
    </row>
    <row r="80" spans="1:9" s="5" customFormat="1" ht="48" customHeight="1">
      <c r="A80" s="69">
        <v>10</v>
      </c>
      <c r="B80" s="55">
        <v>46</v>
      </c>
      <c r="C80" s="46" t="s">
        <v>252</v>
      </c>
      <c r="D80" s="49">
        <v>2005</v>
      </c>
      <c r="E80" s="49" t="s">
        <v>58</v>
      </c>
      <c r="F80" s="52" t="s">
        <v>253</v>
      </c>
      <c r="G80" s="125" t="s">
        <v>254</v>
      </c>
      <c r="H80" s="33" t="s">
        <v>248</v>
      </c>
      <c r="I80" s="149" t="s">
        <v>249</v>
      </c>
    </row>
    <row r="81" spans="1:9" s="5" customFormat="1" ht="48" customHeight="1">
      <c r="A81" s="69">
        <v>11</v>
      </c>
      <c r="B81" s="55">
        <v>51</v>
      </c>
      <c r="C81" s="46" t="s">
        <v>113</v>
      </c>
      <c r="D81" s="49">
        <v>2001</v>
      </c>
      <c r="E81" s="49" t="s">
        <v>63</v>
      </c>
      <c r="F81" s="52" t="s">
        <v>92</v>
      </c>
      <c r="G81" s="125" t="s">
        <v>92</v>
      </c>
      <c r="H81" s="33" t="s">
        <v>93</v>
      </c>
      <c r="I81" s="149" t="s">
        <v>151</v>
      </c>
    </row>
    <row r="82" spans="1:9" s="5" customFormat="1" ht="48" customHeight="1">
      <c r="A82" s="69">
        <v>12</v>
      </c>
      <c r="B82" s="55">
        <v>61</v>
      </c>
      <c r="C82" s="46" t="s">
        <v>228</v>
      </c>
      <c r="D82" s="49">
        <v>1989</v>
      </c>
      <c r="E82" s="49" t="s">
        <v>64</v>
      </c>
      <c r="F82" s="52" t="s">
        <v>329</v>
      </c>
      <c r="G82" s="125"/>
      <c r="H82" s="33" t="s">
        <v>147</v>
      </c>
      <c r="I82" s="149" t="s">
        <v>229</v>
      </c>
    </row>
    <row r="83" spans="1:9" s="5" customFormat="1" ht="48" customHeight="1">
      <c r="A83" s="69">
        <v>13</v>
      </c>
      <c r="B83" s="55">
        <v>63</v>
      </c>
      <c r="C83" s="46" t="s">
        <v>255</v>
      </c>
      <c r="D83" s="49">
        <v>2005</v>
      </c>
      <c r="E83" s="49" t="s">
        <v>64</v>
      </c>
      <c r="F83" s="52" t="s">
        <v>256</v>
      </c>
      <c r="G83" s="125" t="s">
        <v>257</v>
      </c>
      <c r="H83" s="33" t="s">
        <v>147</v>
      </c>
      <c r="I83" s="149" t="s">
        <v>229</v>
      </c>
    </row>
    <row r="84" spans="1:9" s="5" customFormat="1" ht="48" customHeight="1">
      <c r="A84" s="69">
        <v>14</v>
      </c>
      <c r="B84" s="55">
        <v>30</v>
      </c>
      <c r="C84" s="46" t="s">
        <v>106</v>
      </c>
      <c r="D84" s="49">
        <v>1989</v>
      </c>
      <c r="E84" s="49" t="s">
        <v>64</v>
      </c>
      <c r="F84" s="52" t="s">
        <v>115</v>
      </c>
      <c r="G84" s="125" t="s">
        <v>240</v>
      </c>
      <c r="H84" s="33" t="s">
        <v>193</v>
      </c>
      <c r="I84" s="149" t="s">
        <v>103</v>
      </c>
    </row>
    <row r="85" spans="1:9" s="5" customFormat="1" ht="33.75" customHeight="1">
      <c r="A85" s="169" t="s">
        <v>316</v>
      </c>
      <c r="B85" s="171"/>
      <c r="C85" s="171"/>
      <c r="D85" s="171"/>
      <c r="E85" s="171"/>
      <c r="F85" s="171"/>
      <c r="G85" s="171"/>
      <c r="H85" s="171"/>
      <c r="I85" s="171"/>
    </row>
    <row r="86" spans="1:9" s="5" customFormat="1" ht="30.75" customHeight="1">
      <c r="A86" s="231" t="s">
        <v>317</v>
      </c>
      <c r="B86" s="232"/>
      <c r="C86" s="232"/>
      <c r="D86" s="232"/>
      <c r="E86" s="232"/>
      <c r="F86" s="232"/>
      <c r="G86" s="232"/>
      <c r="H86" s="232"/>
      <c r="I86" s="233"/>
    </row>
    <row r="87" spans="1:9" s="5" customFormat="1" ht="33.75" customHeight="1">
      <c r="A87" s="169" t="s">
        <v>132</v>
      </c>
      <c r="B87" s="169"/>
      <c r="C87" s="169"/>
      <c r="D87" s="169"/>
      <c r="E87" s="169"/>
      <c r="F87" s="169"/>
      <c r="G87" s="169"/>
      <c r="H87" s="169"/>
      <c r="I87" s="169"/>
    </row>
    <row r="88" spans="1:9" s="5" customFormat="1" ht="48" customHeight="1">
      <c r="A88" s="69">
        <v>1</v>
      </c>
      <c r="B88" s="55">
        <v>24</v>
      </c>
      <c r="C88" s="46" t="s">
        <v>213</v>
      </c>
      <c r="D88" s="49">
        <v>1985</v>
      </c>
      <c r="E88" s="49" t="s">
        <v>56</v>
      </c>
      <c r="F88" s="52" t="s">
        <v>270</v>
      </c>
      <c r="G88" s="125" t="s">
        <v>260</v>
      </c>
      <c r="H88" s="33" t="s">
        <v>216</v>
      </c>
      <c r="I88" s="149" t="s">
        <v>217</v>
      </c>
    </row>
    <row r="89" spans="1:9" s="5" customFormat="1" ht="48" customHeight="1">
      <c r="A89" s="69">
        <v>2</v>
      </c>
      <c r="B89" s="55">
        <v>6</v>
      </c>
      <c r="C89" s="46" t="s">
        <v>66</v>
      </c>
      <c r="D89" s="49">
        <v>1992</v>
      </c>
      <c r="E89" s="49" t="s">
        <v>56</v>
      </c>
      <c r="F89" s="52" t="s">
        <v>268</v>
      </c>
      <c r="G89" s="125" t="s">
        <v>259</v>
      </c>
      <c r="H89" s="33" t="s">
        <v>65</v>
      </c>
      <c r="I89" s="149" t="s">
        <v>70</v>
      </c>
    </row>
    <row r="90" spans="1:9" s="5" customFormat="1" ht="48" customHeight="1">
      <c r="A90" s="69">
        <v>3</v>
      </c>
      <c r="B90" s="55">
        <v>65</v>
      </c>
      <c r="C90" s="46" t="s">
        <v>229</v>
      </c>
      <c r="D90" s="49">
        <v>1984</v>
      </c>
      <c r="E90" s="49" t="s">
        <v>56</v>
      </c>
      <c r="F90" s="52" t="s">
        <v>343</v>
      </c>
      <c r="G90" s="125" t="s">
        <v>266</v>
      </c>
      <c r="H90" s="33" t="s">
        <v>147</v>
      </c>
      <c r="I90" s="149" t="s">
        <v>244</v>
      </c>
    </row>
    <row r="91" spans="1:9" s="5" customFormat="1" ht="48" customHeight="1">
      <c r="A91" s="69">
        <v>4</v>
      </c>
      <c r="B91" s="55">
        <v>32</v>
      </c>
      <c r="C91" s="46" t="s">
        <v>62</v>
      </c>
      <c r="D91" s="49">
        <v>1986</v>
      </c>
      <c r="E91" s="49" t="s">
        <v>64</v>
      </c>
      <c r="F91" s="52" t="s">
        <v>269</v>
      </c>
      <c r="G91" s="125" t="s">
        <v>120</v>
      </c>
      <c r="H91" s="33" t="s">
        <v>104</v>
      </c>
      <c r="I91" s="149" t="s">
        <v>122</v>
      </c>
    </row>
    <row r="92" spans="1:9" s="5" customFormat="1" ht="48" customHeight="1">
      <c r="A92" s="69">
        <v>5</v>
      </c>
      <c r="B92" s="55">
        <v>47</v>
      </c>
      <c r="C92" s="46" t="s">
        <v>71</v>
      </c>
      <c r="D92" s="49">
        <v>1992</v>
      </c>
      <c r="E92" s="49" t="s">
        <v>64</v>
      </c>
      <c r="F92" s="52" t="s">
        <v>123</v>
      </c>
      <c r="G92" s="125" t="s">
        <v>76</v>
      </c>
      <c r="H92" s="33" t="s">
        <v>96</v>
      </c>
      <c r="I92" s="149" t="s">
        <v>67</v>
      </c>
    </row>
    <row r="93" spans="1:9" s="5" customFormat="1" ht="48" customHeight="1">
      <c r="A93" s="69">
        <v>6</v>
      </c>
      <c r="B93" s="55">
        <v>50</v>
      </c>
      <c r="C93" s="46" t="s">
        <v>174</v>
      </c>
      <c r="D93" s="49">
        <v>1994</v>
      </c>
      <c r="E93" s="49" t="s">
        <v>89</v>
      </c>
      <c r="F93" s="52" t="s">
        <v>263</v>
      </c>
      <c r="G93" s="125" t="s">
        <v>264</v>
      </c>
      <c r="H93" s="33" t="s">
        <v>265</v>
      </c>
      <c r="I93" s="149" t="s">
        <v>151</v>
      </c>
    </row>
    <row r="94" spans="1:9" s="5" customFormat="1" ht="48" customHeight="1">
      <c r="A94" s="69">
        <v>7</v>
      </c>
      <c r="B94" s="55">
        <v>11</v>
      </c>
      <c r="C94" s="46" t="s">
        <v>116</v>
      </c>
      <c r="D94" s="49">
        <v>1989</v>
      </c>
      <c r="E94" s="49" t="s">
        <v>64</v>
      </c>
      <c r="F94" s="52" t="s">
        <v>101</v>
      </c>
      <c r="G94" s="125" t="s">
        <v>100</v>
      </c>
      <c r="H94" s="33" t="s">
        <v>65</v>
      </c>
      <c r="I94" s="149" t="s">
        <v>70</v>
      </c>
    </row>
    <row r="95" spans="1:9" s="5" customFormat="1" ht="48" customHeight="1">
      <c r="A95" s="69">
        <v>8</v>
      </c>
      <c r="B95" s="55">
        <v>10</v>
      </c>
      <c r="C95" s="46" t="s">
        <v>70</v>
      </c>
      <c r="D95" s="49">
        <v>1974</v>
      </c>
      <c r="E95" s="49" t="s">
        <v>74</v>
      </c>
      <c r="F95" s="52" t="s">
        <v>318</v>
      </c>
      <c r="G95" s="125" t="s">
        <v>75</v>
      </c>
      <c r="H95" s="33" t="s">
        <v>65</v>
      </c>
      <c r="I95" s="149" t="s">
        <v>124</v>
      </c>
    </row>
    <row r="96" spans="1:9" s="5" customFormat="1" ht="48" customHeight="1">
      <c r="A96" s="69">
        <v>9</v>
      </c>
      <c r="B96" s="55">
        <v>26</v>
      </c>
      <c r="C96" s="46" t="s">
        <v>213</v>
      </c>
      <c r="D96" s="49">
        <v>1985</v>
      </c>
      <c r="E96" s="49" t="s">
        <v>56</v>
      </c>
      <c r="F96" s="52" t="s">
        <v>261</v>
      </c>
      <c r="G96" s="125" t="s">
        <v>262</v>
      </c>
      <c r="H96" s="33" t="s">
        <v>216</v>
      </c>
      <c r="I96" s="149" t="s">
        <v>217</v>
      </c>
    </row>
    <row r="97" spans="1:9" s="5" customFormat="1" ht="48" customHeight="1">
      <c r="A97" s="69">
        <v>10</v>
      </c>
      <c r="B97" s="55">
        <v>7</v>
      </c>
      <c r="C97" s="46" t="s">
        <v>66</v>
      </c>
      <c r="D97" s="49">
        <v>1992</v>
      </c>
      <c r="E97" s="49" t="s">
        <v>56</v>
      </c>
      <c r="F97" s="52" t="s">
        <v>125</v>
      </c>
      <c r="G97" s="125" t="s">
        <v>126</v>
      </c>
      <c r="H97" s="33" t="s">
        <v>65</v>
      </c>
      <c r="I97" s="149" t="s">
        <v>70</v>
      </c>
    </row>
  </sheetData>
  <sheetProtection/>
  <mergeCells count="36">
    <mergeCell ref="A86:I86"/>
    <mergeCell ref="A87:I87"/>
    <mergeCell ref="A85:I85"/>
    <mergeCell ref="A48:I48"/>
    <mergeCell ref="A49:I49"/>
    <mergeCell ref="A47:I47"/>
    <mergeCell ref="A69:I69"/>
    <mergeCell ref="A70:I70"/>
    <mergeCell ref="A26:I26"/>
    <mergeCell ref="A27:I27"/>
    <mergeCell ref="A33:I33"/>
    <mergeCell ref="A34:I34"/>
    <mergeCell ref="A56:I56"/>
    <mergeCell ref="A57:I57"/>
    <mergeCell ref="A10:I10"/>
    <mergeCell ref="A12:I12"/>
    <mergeCell ref="A13:I13"/>
    <mergeCell ref="A15:I15"/>
    <mergeCell ref="A16:I16"/>
    <mergeCell ref="A25:I25"/>
    <mergeCell ref="F6:F7"/>
    <mergeCell ref="G6:G7"/>
    <mergeCell ref="H6:H7"/>
    <mergeCell ref="I6:I7"/>
    <mergeCell ref="A8:I8"/>
    <mergeCell ref="A9:I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horizontalDpi="600" verticalDpi="600" orientation="portrait" paperSize="9" scale="41" r:id="rId2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New User</cp:lastModifiedBy>
  <cp:lastPrinted>2020-03-15T14:09:27Z</cp:lastPrinted>
  <dcterms:created xsi:type="dcterms:W3CDTF">1996-10-14T23:33:28Z</dcterms:created>
  <dcterms:modified xsi:type="dcterms:W3CDTF">2020-03-15T14:11:10Z</dcterms:modified>
  <cp:category/>
  <cp:version/>
  <cp:contentType/>
  <cp:contentStatus/>
</cp:coreProperties>
</file>